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515" windowHeight="8520" activeTab="2"/>
  </bookViews>
  <sheets>
    <sheet name="RWE Einzelwerte" sheetId="1" r:id="rId1"/>
    <sheet name="RWE Mittelwerte" sheetId="2" r:id="rId2"/>
    <sheet name="RWEMWN" sheetId="3" r:id="rId3"/>
  </sheets>
  <definedNames/>
  <calcPr fullCalcOnLoad="1"/>
</workbook>
</file>

<file path=xl/sharedStrings.xml><?xml version="1.0" encoding="utf-8"?>
<sst xmlns="http://schemas.openxmlformats.org/spreadsheetml/2006/main" count="413" uniqueCount="72">
  <si>
    <t>RWE Feldversuch 2015</t>
  </si>
  <si>
    <t>variante</t>
  </si>
  <si>
    <t>Schnitt</t>
  </si>
  <si>
    <t>Untersuchungsergebnisse  der Schnitte i.d. TM</t>
  </si>
  <si>
    <t>N</t>
  </si>
  <si>
    <t>Ca</t>
  </si>
  <si>
    <t>P</t>
  </si>
  <si>
    <t>Na</t>
  </si>
  <si>
    <t>K</t>
  </si>
  <si>
    <t>S</t>
  </si>
  <si>
    <t>Cu</t>
  </si>
  <si>
    <t>Mn</t>
  </si>
  <si>
    <t>Fe</t>
  </si>
  <si>
    <t>Al</t>
  </si>
  <si>
    <t>B</t>
  </si>
  <si>
    <t>04.05.</t>
  </si>
  <si>
    <t>1-2</t>
  </si>
  <si>
    <t>Stabw</t>
  </si>
  <si>
    <t>rel. Stabw.</t>
  </si>
  <si>
    <t>Mg</t>
  </si>
  <si>
    <t>ZN</t>
  </si>
  <si>
    <t>2-1</t>
  </si>
  <si>
    <t>2-2</t>
  </si>
  <si>
    <t>2-3</t>
  </si>
  <si>
    <t>rel. Stabw</t>
  </si>
  <si>
    <t>3-1</t>
  </si>
  <si>
    <t>3-2</t>
  </si>
  <si>
    <t>3-3</t>
  </si>
  <si>
    <t>rel.Stabw</t>
  </si>
  <si>
    <t>1-1</t>
  </si>
  <si>
    <t>05.06.</t>
  </si>
  <si>
    <t>1-3</t>
  </si>
  <si>
    <t>13,,8</t>
  </si>
  <si>
    <t>26.06.</t>
  </si>
  <si>
    <t>0.46</t>
  </si>
  <si>
    <t>78,,8</t>
  </si>
  <si>
    <t>17.07.</t>
  </si>
  <si>
    <t>0,.64</t>
  </si>
  <si>
    <t>Mittelwert 1</t>
  </si>
  <si>
    <t>Mittelwert 2</t>
  </si>
  <si>
    <t>Mittelwert 3</t>
  </si>
  <si>
    <t>03.08.</t>
  </si>
  <si>
    <t>rel.Stabw.</t>
  </si>
  <si>
    <t>28.08.</t>
  </si>
  <si>
    <t>Mittelwert1</t>
  </si>
  <si>
    <t>0.25</t>
  </si>
  <si>
    <t>11.09.</t>
  </si>
  <si>
    <t>Variante</t>
  </si>
  <si>
    <t>Stickstoff % i.TM</t>
  </si>
  <si>
    <t>02.10.</t>
  </si>
  <si>
    <t>2,,36</t>
  </si>
  <si>
    <t>Phosphor % i. TM</t>
  </si>
  <si>
    <t>Calcium</t>
  </si>
  <si>
    <t>Magnesium</t>
  </si>
  <si>
    <t>Kalium</t>
  </si>
  <si>
    <t>Schwefel</t>
  </si>
  <si>
    <t>Mittelwert</t>
  </si>
  <si>
    <t>Verfügbarkeit</t>
  </si>
  <si>
    <t>1.1</t>
  </si>
  <si>
    <t>1.2</t>
  </si>
  <si>
    <t>1.3</t>
  </si>
  <si>
    <t>02.11.</t>
  </si>
  <si>
    <t>78.4</t>
  </si>
  <si>
    <t>2.1</t>
  </si>
  <si>
    <t>2.2</t>
  </si>
  <si>
    <t>2.3</t>
  </si>
  <si>
    <t>3.1</t>
  </si>
  <si>
    <t>3.2</t>
  </si>
  <si>
    <t>3.3</t>
  </si>
  <si>
    <t>Korrelation</t>
  </si>
  <si>
    <t>Kor.Koef.</t>
  </si>
  <si>
    <t>Korrelation P/Ca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</si>
</sst>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1\-\1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"/>
    <numFmt numFmtId="173" formatCode="0.0000000000"/>
  </numFmts>
  <fonts count="8">
    <font>
      <sz val="10"/>
      <name val="Arial"/>
      <family val="0"/>
    </font>
    <font>
      <b/>
      <sz val="10"/>
      <color indexed="1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RWE Stickstoff % iTM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RWEMWN!$C$7:$C$15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RWEMWN!$D$7:$D$15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RWEMWN!$E$7:$E$15</c:f>
              <c:numCache/>
            </c:numRef>
          </c:val>
          <c:smooth val="0"/>
        </c:ser>
        <c:marker val="1"/>
        <c:axId val="3254926"/>
        <c:axId val="29294335"/>
      </c:lineChart>
      <c:catAx>
        <c:axId val="3254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Schnitte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94335"/>
        <c:crosses val="autoZero"/>
        <c:auto val="1"/>
        <c:lblOffset val="100"/>
        <c:noMultiLvlLbl val="0"/>
      </c:catAx>
      <c:valAx>
        <c:axId val="29294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%N i TM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4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RWE Phosphor % i.TM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RWEMWN!$B$31:$B$38</c:f>
              <c:strCache/>
            </c:strRef>
          </c:cat>
          <c:val>
            <c:numRef>
              <c:f>RWEMWN!$C$31:$C$39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RWEMWN!$D$31:$D$39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RWEMWN!$E$31:$E$39</c:f>
              <c:numCache/>
            </c:numRef>
          </c:val>
          <c:smooth val="0"/>
        </c:ser>
        <c:marker val="1"/>
        <c:axId val="62322424"/>
        <c:axId val="24030905"/>
      </c:lineChart>
      <c:catAx>
        <c:axId val="6232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30905"/>
        <c:crosses val="autoZero"/>
        <c:auto val="1"/>
        <c:lblOffset val="100"/>
        <c:noMultiLvlLbl val="0"/>
      </c:catAx>
      <c:valAx>
        <c:axId val="24030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%P i. TM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22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RWE P/N - Beziehung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RWEMWN!$C$51:$C$59</c:f>
              <c:numCache/>
            </c:numRef>
          </c:xVal>
          <c:yVal>
            <c:numRef>
              <c:f>RWEMWN!$D$51:$D$59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0"/>
          </c:trendline>
          <c:xVal>
            <c:numRef>
              <c:f>RWEMWN!$F$51:$F$59</c:f>
              <c:numCache/>
            </c:numRef>
          </c:xVal>
          <c:yVal>
            <c:numRef>
              <c:f>RWEMWN!$G$51:$G$59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0"/>
            <c:dispRSqr val="0"/>
          </c:trendline>
          <c:xVal>
            <c:numRef>
              <c:f>RWEMWN!$I$51:$I$59</c:f>
              <c:numCache/>
            </c:numRef>
          </c:xVal>
          <c:yVal>
            <c:numRef>
              <c:f>RWEMWN!$J$51:$J$59</c:f>
              <c:numCache/>
            </c:numRef>
          </c:yVal>
          <c:smooth val="0"/>
        </c:ser>
        <c:axId val="14951554"/>
        <c:axId val="346259"/>
      </c:scatterChart>
      <c:valAx>
        <c:axId val="14951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 % i TM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259"/>
        <c:crosses val="autoZero"/>
        <c:crossBetween val="midCat"/>
        <c:dispUnits/>
      </c:valAx>
      <c:valAx>
        <c:axId val="34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 % i. TM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515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Calcium i. TM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RWEMWN!$C$73:$C$81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RWEMWN!$D$73:$D$81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RWEMWN!$E$73:$E$81</c:f>
              <c:numCache/>
            </c:numRef>
          </c:val>
          <c:smooth val="0"/>
        </c:ser>
        <c:marker val="1"/>
        <c:axId val="3116332"/>
        <c:axId val="28046989"/>
      </c:lineChart>
      <c:catAx>
        <c:axId val="311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Schnitt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46989"/>
        <c:crosses val="autoZero"/>
        <c:auto val="1"/>
        <c:lblOffset val="100"/>
        <c:noMultiLvlLbl val="0"/>
      </c:catAx>
      <c:valAx>
        <c:axId val="28046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Ca i.TM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6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Magnesium i. TM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RWEMWN!$C$107:$C$115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RWEMWN!$D$107:$D$115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RWEMWN!$E$107:$E$115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1096310"/>
        <c:axId val="57213607"/>
      </c:lineChart>
      <c:catAx>
        <c:axId val="5109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13607"/>
        <c:crosses val="autoZero"/>
        <c:auto val="1"/>
        <c:lblOffset val="100"/>
        <c:noMultiLvlLbl val="0"/>
      </c:catAx>
      <c:valAx>
        <c:axId val="57213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%Mg i. TM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96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RWE: Kalium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RWEMWN!$C$125:$C$133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RWEMWN!$D$125:$D$133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RWEMWN!$E$125:$E$133</c:f>
              <c:numCache/>
            </c:numRef>
          </c:val>
          <c:smooth val="0"/>
        </c:ser>
        <c:marker val="1"/>
        <c:axId val="45160416"/>
        <c:axId val="3790561"/>
      </c:lineChart>
      <c:catAx>
        <c:axId val="45160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K i. TM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0561"/>
        <c:crosses val="autoZero"/>
        <c:auto val="1"/>
        <c:lblOffset val="100"/>
        <c:noMultiLvlLbl val="0"/>
      </c:catAx>
      <c:valAx>
        <c:axId val="3790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60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RWE: Schwefel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RWEMWN!$C$147:$C$155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RWEMWN!$D$147:$D$155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RWEMWN!$E$147:$E$155</c:f>
              <c:numCache/>
            </c:numRef>
          </c:val>
          <c:smooth val="0"/>
        </c:ser>
        <c:marker val="1"/>
        <c:axId val="34115050"/>
        <c:axId val="38599995"/>
      </c:lineChart>
      <c:catAx>
        <c:axId val="3411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99995"/>
        <c:crosses val="autoZero"/>
        <c:auto val="1"/>
        <c:lblOffset val="100"/>
        <c:noMultiLvlLbl val="0"/>
      </c:catAx>
      <c:valAx>
        <c:axId val="38599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S i.TM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15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4</xdr:row>
      <xdr:rowOff>28575</xdr:rowOff>
    </xdr:from>
    <xdr:to>
      <xdr:col>14</xdr:col>
      <xdr:colOff>257175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4638675" y="676275"/>
        <a:ext cx="62865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723900</xdr:colOff>
      <xdr:row>27</xdr:row>
      <xdr:rowOff>76200</xdr:rowOff>
    </xdr:from>
    <xdr:to>
      <xdr:col>18</xdr:col>
      <xdr:colOff>152400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7581900" y="4448175"/>
        <a:ext cx="62865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180975</xdr:colOff>
      <xdr:row>47</xdr:row>
      <xdr:rowOff>142875</xdr:rowOff>
    </xdr:from>
    <xdr:to>
      <xdr:col>18</xdr:col>
      <xdr:colOff>371475</xdr:colOff>
      <xdr:row>64</xdr:row>
      <xdr:rowOff>28575</xdr:rowOff>
    </xdr:to>
    <xdr:graphicFrame>
      <xdr:nvGraphicFramePr>
        <xdr:cNvPr id="3" name="Chart 3"/>
        <xdr:cNvGraphicFramePr/>
      </xdr:nvGraphicFramePr>
      <xdr:xfrm>
        <a:off x="7800975" y="7791450"/>
        <a:ext cx="62865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514350</xdr:colOff>
      <xdr:row>69</xdr:row>
      <xdr:rowOff>19050</xdr:rowOff>
    </xdr:from>
    <xdr:to>
      <xdr:col>16</xdr:col>
      <xdr:colOff>704850</xdr:colOff>
      <xdr:row>90</xdr:row>
      <xdr:rowOff>66675</xdr:rowOff>
    </xdr:to>
    <xdr:graphicFrame>
      <xdr:nvGraphicFramePr>
        <xdr:cNvPr id="4" name="Chart 4"/>
        <xdr:cNvGraphicFramePr/>
      </xdr:nvGraphicFramePr>
      <xdr:xfrm>
        <a:off x="6610350" y="11229975"/>
        <a:ext cx="6286500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38100</xdr:colOff>
      <xdr:row>103</xdr:row>
      <xdr:rowOff>28575</xdr:rowOff>
    </xdr:from>
    <xdr:to>
      <xdr:col>14</xdr:col>
      <xdr:colOff>228600</xdr:colOff>
      <xdr:row>119</xdr:row>
      <xdr:rowOff>123825</xdr:rowOff>
    </xdr:to>
    <xdr:graphicFrame>
      <xdr:nvGraphicFramePr>
        <xdr:cNvPr id="5" name="Chart 5"/>
        <xdr:cNvGraphicFramePr/>
      </xdr:nvGraphicFramePr>
      <xdr:xfrm>
        <a:off x="4610100" y="16744950"/>
        <a:ext cx="628650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47625</xdr:colOff>
      <xdr:row>123</xdr:row>
      <xdr:rowOff>114300</xdr:rowOff>
    </xdr:from>
    <xdr:to>
      <xdr:col>14</xdr:col>
      <xdr:colOff>238125</xdr:colOff>
      <xdr:row>141</xdr:row>
      <xdr:rowOff>0</xdr:rowOff>
    </xdr:to>
    <xdr:graphicFrame>
      <xdr:nvGraphicFramePr>
        <xdr:cNvPr id="6" name="Chart 6"/>
        <xdr:cNvGraphicFramePr/>
      </xdr:nvGraphicFramePr>
      <xdr:xfrm>
        <a:off x="4619625" y="20069175"/>
        <a:ext cx="6286500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47625</xdr:colOff>
      <xdr:row>145</xdr:row>
      <xdr:rowOff>152400</xdr:rowOff>
    </xdr:from>
    <xdr:to>
      <xdr:col>14</xdr:col>
      <xdr:colOff>238125</xdr:colOff>
      <xdr:row>163</xdr:row>
      <xdr:rowOff>38100</xdr:rowOff>
    </xdr:to>
    <xdr:graphicFrame>
      <xdr:nvGraphicFramePr>
        <xdr:cNvPr id="7" name="Chart 7"/>
        <xdr:cNvGraphicFramePr/>
      </xdr:nvGraphicFramePr>
      <xdr:xfrm>
        <a:off x="4619625" y="23669625"/>
        <a:ext cx="6286500" cy="2800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workbookViewId="0" topLeftCell="A166">
      <selection activeCell="I190" sqref="I190"/>
    </sheetView>
  </sheetViews>
  <sheetFormatPr defaultColWidth="11.421875" defaultRowHeight="12.75"/>
  <cols>
    <col min="3" max="6" width="11.8515625" style="0" bestFit="1" customWidth="1"/>
    <col min="7" max="7" width="12.7109375" style="0" bestFit="1" customWidth="1"/>
    <col min="8" max="8" width="11.8515625" style="0" bestFit="1" customWidth="1"/>
    <col min="9" max="9" width="12.57421875" style="0" bestFit="1" customWidth="1"/>
    <col min="10" max="10" width="11.8515625" style="0" bestFit="1" customWidth="1"/>
    <col min="11" max="11" width="13.7109375" style="0" bestFit="1" customWidth="1"/>
    <col min="12" max="12" width="12.7109375" style="0" bestFit="1" customWidth="1"/>
    <col min="13" max="13" width="13.7109375" style="0" bestFit="1" customWidth="1"/>
    <col min="14" max="15" width="12.7109375" style="0" bestFit="1" customWidth="1"/>
  </cols>
  <sheetData>
    <row r="1" ht="12.75">
      <c r="A1" t="s">
        <v>0</v>
      </c>
    </row>
    <row r="3" ht="12.75">
      <c r="A3" t="s">
        <v>3</v>
      </c>
    </row>
    <row r="6" spans="1:15" ht="12.75">
      <c r="A6" s="5" t="s">
        <v>1</v>
      </c>
      <c r="B6" t="s">
        <v>2</v>
      </c>
      <c r="C6" s="3" t="s">
        <v>4</v>
      </c>
      <c r="D6" s="3" t="s">
        <v>5</v>
      </c>
      <c r="E6" s="3" t="s">
        <v>6</v>
      </c>
      <c r="F6" s="3" t="s">
        <v>19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20</v>
      </c>
      <c r="M6" s="3" t="s">
        <v>12</v>
      </c>
      <c r="N6" s="3" t="s">
        <v>13</v>
      </c>
      <c r="O6" s="3" t="s">
        <v>14</v>
      </c>
    </row>
    <row r="7" spans="1:15" ht="12.75">
      <c r="A7" s="6">
        <v>42005</v>
      </c>
      <c r="B7" t="s">
        <v>15</v>
      </c>
      <c r="C7" s="3">
        <v>3.07</v>
      </c>
      <c r="D7" s="3">
        <v>0.58</v>
      </c>
      <c r="E7" s="3">
        <v>0.15</v>
      </c>
      <c r="F7" s="3">
        <v>0.16</v>
      </c>
      <c r="G7" s="3">
        <v>0.02</v>
      </c>
      <c r="H7" s="3">
        <v>1.65</v>
      </c>
      <c r="I7" s="3">
        <v>0.32</v>
      </c>
      <c r="J7" s="3">
        <v>6.62</v>
      </c>
      <c r="K7" s="3">
        <v>80.7</v>
      </c>
      <c r="L7" s="3">
        <v>18</v>
      </c>
      <c r="M7" s="3">
        <v>603.4</v>
      </c>
      <c r="N7" s="3">
        <v>299.3</v>
      </c>
      <c r="O7" s="3">
        <v>6.98</v>
      </c>
    </row>
    <row r="8" spans="1:15" ht="12.75">
      <c r="A8" s="7" t="s">
        <v>16</v>
      </c>
      <c r="C8" s="3">
        <v>3.57</v>
      </c>
      <c r="D8" s="3">
        <v>0.44</v>
      </c>
      <c r="E8" s="3">
        <v>0.15</v>
      </c>
      <c r="F8" s="3">
        <v>0.15</v>
      </c>
      <c r="G8" s="3">
        <v>0.03</v>
      </c>
      <c r="H8" s="3">
        <v>1.94</v>
      </c>
      <c r="I8" s="3">
        <v>0.39</v>
      </c>
      <c r="J8" s="3">
        <v>7.63</v>
      </c>
      <c r="K8" s="3">
        <v>80.5</v>
      </c>
      <c r="L8" s="3">
        <v>19.5</v>
      </c>
      <c r="M8" s="3">
        <v>741.2</v>
      </c>
      <c r="N8" s="3">
        <v>628.2</v>
      </c>
      <c r="O8" s="3">
        <v>5.75</v>
      </c>
    </row>
    <row r="9" spans="1:15" ht="12.75">
      <c r="A9" s="6">
        <v>42064</v>
      </c>
      <c r="C9" s="3">
        <v>3.6</v>
      </c>
      <c r="D9" s="3">
        <v>0.44</v>
      </c>
      <c r="E9" s="3">
        <v>0.15</v>
      </c>
      <c r="F9" s="3">
        <v>0.15</v>
      </c>
      <c r="G9" s="3">
        <v>0.04</v>
      </c>
      <c r="H9" s="3">
        <v>2.01</v>
      </c>
      <c r="I9" s="3">
        <v>0.43</v>
      </c>
      <c r="J9" s="3">
        <v>8.01</v>
      </c>
      <c r="K9" s="3">
        <v>101.1</v>
      </c>
      <c r="L9" s="3">
        <v>21.6</v>
      </c>
      <c r="M9" s="3">
        <v>823.9</v>
      </c>
      <c r="N9" s="3">
        <v>749.7</v>
      </c>
      <c r="O9" s="3">
        <v>5.45</v>
      </c>
    </row>
    <row r="10" spans="1:15" ht="12.75">
      <c r="A10" s="6" t="s">
        <v>38</v>
      </c>
      <c r="B10" t="s">
        <v>15</v>
      </c>
      <c r="C10" s="8">
        <f>AVERAGE(C7:C9)</f>
        <v>3.4133333333333336</v>
      </c>
      <c r="D10" s="8">
        <f aca="true" t="shared" si="0" ref="D10:O10">AVERAGE(D7:D9)</f>
        <v>0.48666666666666664</v>
      </c>
      <c r="E10" s="8">
        <f t="shared" si="0"/>
        <v>0.15</v>
      </c>
      <c r="F10" s="8">
        <f t="shared" si="0"/>
        <v>0.15333333333333332</v>
      </c>
      <c r="G10" s="8">
        <f t="shared" si="0"/>
        <v>0.03</v>
      </c>
      <c r="H10" s="8">
        <f t="shared" si="0"/>
        <v>1.8666666666666665</v>
      </c>
      <c r="I10" s="8">
        <f t="shared" si="0"/>
        <v>0.37999999999999995</v>
      </c>
      <c r="J10" s="8">
        <f t="shared" si="0"/>
        <v>7.419999999999999</v>
      </c>
      <c r="K10" s="8">
        <f t="shared" si="0"/>
        <v>87.43333333333332</v>
      </c>
      <c r="L10" s="8">
        <f t="shared" si="0"/>
        <v>19.7</v>
      </c>
      <c r="M10" s="8">
        <f t="shared" si="0"/>
        <v>722.8333333333334</v>
      </c>
      <c r="N10" s="8">
        <f t="shared" si="0"/>
        <v>559.0666666666667</v>
      </c>
      <c r="O10" s="8">
        <f t="shared" si="0"/>
        <v>6.06</v>
      </c>
    </row>
    <row r="11" spans="1:15" ht="12.75">
      <c r="A11" s="6" t="s">
        <v>17</v>
      </c>
      <c r="C11" s="8">
        <f>STDEV(C7:C9)</f>
        <v>0.2977135088190222</v>
      </c>
      <c r="D11" s="8">
        <f aca="true" t="shared" si="1" ref="D11:O11">STDEV(D7:D9)</f>
        <v>0.08082903768654796</v>
      </c>
      <c r="E11" s="8">
        <f t="shared" si="1"/>
        <v>0</v>
      </c>
      <c r="F11" s="8">
        <f t="shared" si="1"/>
        <v>0.005773502691896263</v>
      </c>
      <c r="G11" s="8">
        <f t="shared" si="1"/>
        <v>0.010000000000000002</v>
      </c>
      <c r="H11" s="8">
        <f t="shared" si="1"/>
        <v>0.19087517736294046</v>
      </c>
      <c r="I11" s="8">
        <f t="shared" si="1"/>
        <v>0.0556776436283004</v>
      </c>
      <c r="J11" s="8">
        <f t="shared" si="1"/>
        <v>0.7184010022264883</v>
      </c>
      <c r="K11" s="8">
        <f t="shared" si="1"/>
        <v>11.83610296226498</v>
      </c>
      <c r="L11" s="8">
        <f t="shared" si="1"/>
        <v>1.8083141320025073</v>
      </c>
      <c r="M11" s="8">
        <f t="shared" si="1"/>
        <v>111.3914868081639</v>
      </c>
      <c r="N11" s="8">
        <f t="shared" si="1"/>
        <v>233.02275282326687</v>
      </c>
      <c r="O11" s="8">
        <f t="shared" si="1"/>
        <v>0.8107404023483759</v>
      </c>
    </row>
    <row r="12" spans="1:15" ht="12.75">
      <c r="A12" s="6" t="s">
        <v>18</v>
      </c>
      <c r="C12" s="8">
        <f>100*C11/C10</f>
        <v>8.72207545368229</v>
      </c>
      <c r="D12" s="8">
        <f aca="true" t="shared" si="2" ref="D12:O12">100*D11/D10</f>
        <v>16.608706373948213</v>
      </c>
      <c r="E12" s="8">
        <f t="shared" si="2"/>
        <v>0</v>
      </c>
      <c r="F12" s="8">
        <f t="shared" si="2"/>
        <v>3.7653278425410415</v>
      </c>
      <c r="G12" s="8">
        <f t="shared" si="2"/>
        <v>33.33333333333334</v>
      </c>
      <c r="H12" s="8">
        <f t="shared" si="2"/>
        <v>10.225455930157526</v>
      </c>
      <c r="I12" s="8">
        <f t="shared" si="2"/>
        <v>14.652011481131684</v>
      </c>
      <c r="J12" s="8">
        <f t="shared" si="2"/>
        <v>9.681954207904155</v>
      </c>
      <c r="K12" s="8">
        <f t="shared" si="2"/>
        <v>13.537288938922966</v>
      </c>
      <c r="L12" s="8">
        <f t="shared" si="2"/>
        <v>9.17925955331222</v>
      </c>
      <c r="M12" s="8">
        <f t="shared" si="2"/>
        <v>15.410397068226501</v>
      </c>
      <c r="N12" s="8">
        <f t="shared" si="2"/>
        <v>41.680673650715505</v>
      </c>
      <c r="O12" s="8">
        <f t="shared" si="2"/>
        <v>13.37855449419762</v>
      </c>
    </row>
    <row r="13" ht="12.75">
      <c r="A13" s="1"/>
    </row>
    <row r="14" spans="1:15" ht="12.75">
      <c r="A14" s="2" t="s">
        <v>21</v>
      </c>
      <c r="C14" s="4">
        <v>3.02</v>
      </c>
      <c r="D14" s="4">
        <v>0.66</v>
      </c>
      <c r="E14" s="4">
        <v>0.21</v>
      </c>
      <c r="F14" s="4">
        <v>0.2</v>
      </c>
      <c r="G14" s="10">
        <v>0.02</v>
      </c>
      <c r="H14" s="4">
        <v>1.8</v>
      </c>
      <c r="I14" s="10">
        <v>0.34</v>
      </c>
      <c r="J14" s="4">
        <v>6.62</v>
      </c>
      <c r="K14" s="10">
        <v>76.4</v>
      </c>
      <c r="L14" s="10">
        <v>16.6</v>
      </c>
      <c r="M14" s="10">
        <v>233.9</v>
      </c>
      <c r="N14" s="10">
        <v>130.2</v>
      </c>
      <c r="O14" s="10">
        <v>5.69</v>
      </c>
    </row>
    <row r="15" spans="1:15" ht="12.75">
      <c r="A15" s="2" t="s">
        <v>22</v>
      </c>
      <c r="C15" s="4">
        <v>3</v>
      </c>
      <c r="D15" s="4">
        <v>0.74</v>
      </c>
      <c r="E15" s="4">
        <v>0.29</v>
      </c>
      <c r="F15" s="4">
        <v>0.24</v>
      </c>
      <c r="G15" s="4">
        <v>0.07</v>
      </c>
      <c r="H15" s="4">
        <v>1.9</v>
      </c>
      <c r="I15" s="4">
        <v>0.19</v>
      </c>
      <c r="J15" s="4">
        <v>6.9</v>
      </c>
      <c r="K15" s="4">
        <v>186.3</v>
      </c>
      <c r="L15" s="4">
        <v>36.7</v>
      </c>
      <c r="M15" s="4">
        <v>1741</v>
      </c>
      <c r="N15" s="4">
        <v>2459.3</v>
      </c>
      <c r="O15" s="4">
        <v>12.3</v>
      </c>
    </row>
    <row r="16" spans="1:15" ht="12.75">
      <c r="A16" s="2" t="s">
        <v>23</v>
      </c>
      <c r="C16" s="4">
        <v>3.02</v>
      </c>
      <c r="D16" s="4">
        <v>0.69</v>
      </c>
      <c r="E16" s="4">
        <v>0.28</v>
      </c>
      <c r="F16" s="4">
        <v>0.23</v>
      </c>
      <c r="G16" s="4">
        <v>0.07</v>
      </c>
      <c r="H16" s="4">
        <v>1.83</v>
      </c>
      <c r="I16" s="4">
        <v>0.18</v>
      </c>
      <c r="J16" s="4">
        <v>6.65</v>
      </c>
      <c r="K16" s="4">
        <v>179.1</v>
      </c>
      <c r="L16" s="4">
        <v>33.8</v>
      </c>
      <c r="M16" s="4">
        <v>1744.8</v>
      </c>
      <c r="N16" s="4">
        <v>2329.7</v>
      </c>
      <c r="O16" s="4">
        <v>11.8</v>
      </c>
    </row>
    <row r="17" spans="1:15" ht="12.75">
      <c r="A17" s="2" t="s">
        <v>39</v>
      </c>
      <c r="B17" t="s">
        <v>15</v>
      </c>
      <c r="C17" s="8">
        <f>AVERAGE(C14:C16)</f>
        <v>3.013333333333333</v>
      </c>
      <c r="D17" s="8">
        <f aca="true" t="shared" si="3" ref="D17:O17">AVERAGE(D14:D16)</f>
        <v>0.6966666666666667</v>
      </c>
      <c r="E17" s="8">
        <f t="shared" si="3"/>
        <v>0.26</v>
      </c>
      <c r="F17" s="8">
        <f t="shared" si="3"/>
        <v>0.22333333333333336</v>
      </c>
      <c r="G17" s="8">
        <f t="shared" si="3"/>
        <v>0.053333333333333344</v>
      </c>
      <c r="H17" s="8">
        <f t="shared" si="3"/>
        <v>1.8433333333333335</v>
      </c>
      <c r="I17" s="8">
        <f t="shared" si="3"/>
        <v>0.23666666666666666</v>
      </c>
      <c r="J17" s="8">
        <f t="shared" si="3"/>
        <v>6.723333333333334</v>
      </c>
      <c r="K17" s="8">
        <f t="shared" si="3"/>
        <v>147.26666666666668</v>
      </c>
      <c r="L17" s="8">
        <f t="shared" si="3"/>
        <v>29.03333333333333</v>
      </c>
      <c r="M17" s="8">
        <f t="shared" si="3"/>
        <v>1239.8999999999999</v>
      </c>
      <c r="N17" s="8">
        <f t="shared" si="3"/>
        <v>1639.7333333333333</v>
      </c>
      <c r="O17" s="8">
        <f t="shared" si="3"/>
        <v>9.930000000000001</v>
      </c>
    </row>
    <row r="18" spans="1:15" ht="12.75">
      <c r="A18" s="2" t="s">
        <v>17</v>
      </c>
      <c r="C18" s="8">
        <f>STDEV(C14:C16)</f>
        <v>0.011547005383792526</v>
      </c>
      <c r="D18" s="8">
        <f aca="true" t="shared" si="4" ref="D18:O18">STDEV(D14:D16)</f>
        <v>0.040414518843275696</v>
      </c>
      <c r="E18" s="8">
        <f t="shared" si="4"/>
        <v>0.043588989435406726</v>
      </c>
      <c r="F18" s="8">
        <f t="shared" si="4"/>
        <v>0.02081665999466118</v>
      </c>
      <c r="G18" s="8">
        <f t="shared" si="4"/>
        <v>0.02886751345948126</v>
      </c>
      <c r="H18" s="8">
        <f t="shared" si="4"/>
        <v>0.05131601439446385</v>
      </c>
      <c r="I18" s="8">
        <f t="shared" si="4"/>
        <v>0.08962886439832511</v>
      </c>
      <c r="J18" s="8">
        <f t="shared" si="4"/>
        <v>0.15373136743463278</v>
      </c>
      <c r="K18" s="8">
        <f t="shared" si="4"/>
        <v>61.47782798158471</v>
      </c>
      <c r="L18" s="8">
        <f t="shared" si="4"/>
        <v>10.864774886454562</v>
      </c>
      <c r="M18" s="8">
        <f t="shared" si="4"/>
        <v>871.223628008332</v>
      </c>
      <c r="N18" s="8">
        <f t="shared" si="4"/>
        <v>1308.8992334528027</v>
      </c>
      <c r="O18" s="8">
        <f t="shared" si="4"/>
        <v>3.680448342253968</v>
      </c>
    </row>
    <row r="19" spans="1:15" ht="12.75">
      <c r="A19" s="2" t="s">
        <v>24</v>
      </c>
      <c r="C19" s="8">
        <f>100*C18/C17</f>
        <v>0.3831970813205484</v>
      </c>
      <c r="D19" s="8">
        <f aca="true" t="shared" si="5" ref="D19:O19">100*D18/D17</f>
        <v>5.801127106690291</v>
      </c>
      <c r="E19" s="8">
        <f t="shared" si="5"/>
        <v>16.76499593669489</v>
      </c>
      <c r="F19" s="8">
        <f t="shared" si="5"/>
        <v>9.320892534922915</v>
      </c>
      <c r="G19" s="8">
        <f t="shared" si="5"/>
        <v>54.126587736527355</v>
      </c>
      <c r="H19" s="8">
        <f t="shared" si="5"/>
        <v>2.7838705819781473</v>
      </c>
      <c r="I19" s="9">
        <f t="shared" si="5"/>
        <v>37.87135115422188</v>
      </c>
      <c r="J19" s="8">
        <f t="shared" si="5"/>
        <v>2.286534964322748</v>
      </c>
      <c r="K19" s="9">
        <f t="shared" si="5"/>
        <v>41.74592212420871</v>
      </c>
      <c r="L19" s="9">
        <f t="shared" si="5"/>
        <v>37.421727507880234</v>
      </c>
      <c r="M19" s="9">
        <f t="shared" si="5"/>
        <v>70.26563658426745</v>
      </c>
      <c r="N19" s="9">
        <f t="shared" si="5"/>
        <v>79.82390836636868</v>
      </c>
      <c r="O19" s="8">
        <f t="shared" si="5"/>
        <v>37.06393093911347</v>
      </c>
    </row>
    <row r="20" spans="1:15" ht="12.75">
      <c r="A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2" t="s">
        <v>25</v>
      </c>
      <c r="C21" s="4">
        <v>2.87</v>
      </c>
      <c r="D21" s="4">
        <v>0.68</v>
      </c>
      <c r="E21" s="4">
        <v>0.23</v>
      </c>
      <c r="F21" s="4">
        <v>0.21</v>
      </c>
      <c r="G21" s="4">
        <v>0.02</v>
      </c>
      <c r="H21" s="4">
        <v>1.77</v>
      </c>
      <c r="I21" s="4">
        <v>0.32</v>
      </c>
      <c r="J21" s="4">
        <v>6.24</v>
      </c>
      <c r="K21" s="4">
        <v>67.4</v>
      </c>
      <c r="L21" s="4">
        <v>16.5</v>
      </c>
      <c r="M21" s="4">
        <v>326</v>
      </c>
      <c r="N21" s="4">
        <v>151.3</v>
      </c>
      <c r="O21" s="4">
        <v>6.55</v>
      </c>
    </row>
    <row r="22" spans="1:15" ht="12.75">
      <c r="A22" s="2" t="s">
        <v>26</v>
      </c>
      <c r="C22" s="4">
        <v>2.87</v>
      </c>
      <c r="D22" s="4">
        <v>0.72</v>
      </c>
      <c r="E22" s="4">
        <v>0.25</v>
      </c>
      <c r="F22" s="4">
        <v>0.22</v>
      </c>
      <c r="G22" s="4">
        <v>0.03</v>
      </c>
      <c r="H22" s="4">
        <v>2.22</v>
      </c>
      <c r="I22" s="4">
        <v>0.31</v>
      </c>
      <c r="J22" s="4">
        <v>6.05</v>
      </c>
      <c r="K22" s="4">
        <v>66.4</v>
      </c>
      <c r="L22" s="4">
        <v>15.4</v>
      </c>
      <c r="M22" s="4">
        <v>441.3</v>
      </c>
      <c r="N22" s="4">
        <v>309.4</v>
      </c>
      <c r="O22" s="4">
        <v>5.71</v>
      </c>
    </row>
    <row r="23" spans="1:15" ht="12.75">
      <c r="A23" s="2" t="s">
        <v>27</v>
      </c>
      <c r="C23" s="4">
        <v>3.07</v>
      </c>
      <c r="D23" s="4">
        <v>0.74</v>
      </c>
      <c r="E23" s="4">
        <v>0.24</v>
      </c>
      <c r="F23" s="4">
        <v>0.21</v>
      </c>
      <c r="G23" s="4">
        <v>0.02</v>
      </c>
      <c r="H23" s="4">
        <v>1.91</v>
      </c>
      <c r="I23" s="4">
        <v>0.32</v>
      </c>
      <c r="J23" s="4">
        <v>6.81</v>
      </c>
      <c r="K23" s="4">
        <v>64.5</v>
      </c>
      <c r="L23" s="4">
        <v>16.5</v>
      </c>
      <c r="M23" s="4">
        <v>380.1</v>
      </c>
      <c r="N23" s="4">
        <v>294.8</v>
      </c>
      <c r="O23" s="4">
        <v>7.02</v>
      </c>
    </row>
    <row r="24" spans="1:15" ht="12.75">
      <c r="A24" s="2" t="s">
        <v>40</v>
      </c>
      <c r="B24" t="s">
        <v>15</v>
      </c>
      <c r="C24" s="8">
        <f>AVERAGE(C21:C23)</f>
        <v>2.936666666666667</v>
      </c>
      <c r="D24" s="8">
        <f aca="true" t="shared" si="6" ref="D24:O24">AVERAGE(D21:D23)</f>
        <v>0.7133333333333333</v>
      </c>
      <c r="E24" s="8">
        <f t="shared" si="6"/>
        <v>0.24</v>
      </c>
      <c r="F24" s="8">
        <f t="shared" si="6"/>
        <v>0.21333333333333335</v>
      </c>
      <c r="G24" s="8">
        <f t="shared" si="6"/>
        <v>0.023333333333333334</v>
      </c>
      <c r="H24" s="8">
        <f t="shared" si="6"/>
        <v>1.9666666666666668</v>
      </c>
      <c r="I24" s="8">
        <f t="shared" si="6"/>
        <v>0.31666666666666665</v>
      </c>
      <c r="J24" s="8">
        <f t="shared" si="6"/>
        <v>6.366666666666666</v>
      </c>
      <c r="K24" s="8">
        <f t="shared" si="6"/>
        <v>66.10000000000001</v>
      </c>
      <c r="L24" s="8">
        <f t="shared" si="6"/>
        <v>16.133333333333333</v>
      </c>
      <c r="M24" s="8">
        <f t="shared" si="6"/>
        <v>382.4666666666667</v>
      </c>
      <c r="N24" s="8">
        <f t="shared" si="6"/>
        <v>251.83333333333334</v>
      </c>
      <c r="O24" s="8">
        <f t="shared" si="6"/>
        <v>6.426666666666667</v>
      </c>
    </row>
    <row r="25" spans="1:15" ht="12.75">
      <c r="A25" s="2" t="s">
        <v>17</v>
      </c>
      <c r="C25" s="8">
        <f>STDEV(C21:C23)</f>
        <v>0.11547005383791879</v>
      </c>
      <c r="D25" s="8">
        <f aca="true" t="shared" si="7" ref="D25:O25">STDEV(D21:D23)</f>
        <v>0.0305505046330427</v>
      </c>
      <c r="E25" s="8">
        <f t="shared" si="7"/>
        <v>0.009999999999999995</v>
      </c>
      <c r="F25" s="8">
        <f t="shared" si="7"/>
        <v>0.005773502691896262</v>
      </c>
      <c r="G25" s="8">
        <f t="shared" si="7"/>
        <v>0.00577350269189624</v>
      </c>
      <c r="H25" s="8">
        <f t="shared" si="7"/>
        <v>0.23028967265887867</v>
      </c>
      <c r="I25" s="8">
        <f t="shared" si="7"/>
        <v>0.005773502691896262</v>
      </c>
      <c r="J25" s="8">
        <f t="shared" si="7"/>
        <v>0.39551653989857294</v>
      </c>
      <c r="K25" s="8">
        <f t="shared" si="7"/>
        <v>1.4730919862653395</v>
      </c>
      <c r="L25" s="8">
        <f t="shared" si="7"/>
        <v>0.6350852961086128</v>
      </c>
      <c r="M25" s="8">
        <f t="shared" si="7"/>
        <v>57.686422434861555</v>
      </c>
      <c r="N25" s="8">
        <f t="shared" si="7"/>
        <v>87.36992236080633</v>
      </c>
      <c r="O25" s="8">
        <f t="shared" si="7"/>
        <v>0.6636515149785444</v>
      </c>
    </row>
    <row r="26" spans="1:15" ht="12.75">
      <c r="A26" s="2" t="s">
        <v>28</v>
      </c>
      <c r="C26" s="8">
        <f>100*C25/C24</f>
        <v>3.932010913890537</v>
      </c>
      <c r="D26" s="8">
        <f aca="true" t="shared" si="8" ref="D26:O26">100*D25/D24</f>
        <v>4.282781023323744</v>
      </c>
      <c r="E26" s="8">
        <f t="shared" si="8"/>
        <v>4.166666666666665</v>
      </c>
      <c r="F26" s="8">
        <f t="shared" si="8"/>
        <v>2.7063293868263725</v>
      </c>
      <c r="G26" s="8">
        <f t="shared" si="8"/>
        <v>24.743582965269596</v>
      </c>
      <c r="H26" s="8">
        <f t="shared" si="8"/>
        <v>11.709644372485355</v>
      </c>
      <c r="I26" s="8">
        <f t="shared" si="8"/>
        <v>1.8232113763882933</v>
      </c>
      <c r="J26" s="8">
        <f t="shared" si="8"/>
        <v>6.212301673799575</v>
      </c>
      <c r="K26" s="8">
        <f t="shared" si="8"/>
        <v>2.2285809171941593</v>
      </c>
      <c r="L26" s="8">
        <f t="shared" si="8"/>
        <v>3.9364791081112362</v>
      </c>
      <c r="M26" s="8">
        <f t="shared" si="8"/>
        <v>15.08273202933455</v>
      </c>
      <c r="N26" s="8">
        <f t="shared" si="8"/>
        <v>34.693549580730505</v>
      </c>
      <c r="O26" s="8">
        <f t="shared" si="8"/>
        <v>10.326527722695193</v>
      </c>
    </row>
    <row r="27" spans="1:15" ht="12.75">
      <c r="A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2" t="s">
        <v>29</v>
      </c>
      <c r="B28" t="s">
        <v>30</v>
      </c>
      <c r="C28" s="4">
        <v>1.9</v>
      </c>
      <c r="D28" s="4">
        <v>0.67</v>
      </c>
      <c r="E28" s="4">
        <v>0.15</v>
      </c>
      <c r="F28" s="4">
        <v>0.16</v>
      </c>
      <c r="G28" s="4">
        <v>0.13</v>
      </c>
      <c r="H28" s="4">
        <v>1.62</v>
      </c>
      <c r="I28" s="4">
        <v>0.23</v>
      </c>
      <c r="J28" s="4">
        <v>4.56</v>
      </c>
      <c r="K28" s="4">
        <v>234.4</v>
      </c>
      <c r="L28" s="4">
        <v>13.8</v>
      </c>
      <c r="M28" s="4">
        <v>206.3</v>
      </c>
      <c r="N28" s="4">
        <v>73.4</v>
      </c>
      <c r="O28" s="4">
        <v>10.2</v>
      </c>
    </row>
    <row r="29" spans="1:15" ht="12.75">
      <c r="A29" s="2" t="s">
        <v>16</v>
      </c>
      <c r="C29" s="4">
        <v>2.02</v>
      </c>
      <c r="D29" s="4">
        <v>0.57</v>
      </c>
      <c r="E29" s="4">
        <v>0.13</v>
      </c>
      <c r="F29" s="4">
        <v>0.13</v>
      </c>
      <c r="G29" s="4">
        <v>0.09</v>
      </c>
      <c r="H29" s="4">
        <v>1.8</v>
      </c>
      <c r="I29" s="4">
        <v>0.22</v>
      </c>
      <c r="J29" s="4">
        <v>4.42</v>
      </c>
      <c r="K29" s="4">
        <v>170.1</v>
      </c>
      <c r="L29" s="4">
        <v>11.8</v>
      </c>
      <c r="M29" s="4">
        <v>184</v>
      </c>
      <c r="N29" s="4">
        <v>71.4</v>
      </c>
      <c r="O29" s="4">
        <v>9.07</v>
      </c>
    </row>
    <row r="30" spans="1:15" ht="12.75">
      <c r="A30" s="2" t="s">
        <v>31</v>
      </c>
      <c r="C30" s="4">
        <v>2.03</v>
      </c>
      <c r="D30" s="4">
        <v>0.51</v>
      </c>
      <c r="E30" s="4">
        <v>0.12</v>
      </c>
      <c r="F30" s="4">
        <v>0.12</v>
      </c>
      <c r="G30" s="4">
        <v>0.07</v>
      </c>
      <c r="H30" s="4">
        <v>1.73</v>
      </c>
      <c r="I30" s="4">
        <v>0.2</v>
      </c>
      <c r="J30" s="4">
        <v>4.42</v>
      </c>
      <c r="K30" s="4">
        <v>147.7</v>
      </c>
      <c r="L30" s="4">
        <v>11</v>
      </c>
      <c r="M30" s="4">
        <v>171.9</v>
      </c>
      <c r="N30" s="4">
        <v>72.6</v>
      </c>
      <c r="O30" s="4">
        <v>8.23</v>
      </c>
    </row>
    <row r="31" spans="1:15" ht="12.75">
      <c r="A31" s="2" t="s">
        <v>38</v>
      </c>
      <c r="B31" t="s">
        <v>30</v>
      </c>
      <c r="C31" s="8">
        <f>AVERAGE(C28:C30)</f>
        <v>1.9833333333333332</v>
      </c>
      <c r="D31" s="8">
        <f aca="true" t="shared" si="9" ref="D31:O31">AVERAGE(D28:D30)</f>
        <v>0.5833333333333334</v>
      </c>
      <c r="E31" s="8">
        <f t="shared" si="9"/>
        <v>0.13333333333333333</v>
      </c>
      <c r="F31" s="8">
        <f t="shared" si="9"/>
        <v>0.1366666666666667</v>
      </c>
      <c r="G31" s="8">
        <f t="shared" si="9"/>
        <v>0.09666666666666668</v>
      </c>
      <c r="H31" s="8">
        <f t="shared" si="9"/>
        <v>1.7166666666666668</v>
      </c>
      <c r="I31" s="8">
        <f t="shared" si="9"/>
        <v>0.21666666666666667</v>
      </c>
      <c r="J31" s="8">
        <f t="shared" si="9"/>
        <v>4.466666666666667</v>
      </c>
      <c r="K31" s="8">
        <f t="shared" si="9"/>
        <v>184.0666666666667</v>
      </c>
      <c r="L31" s="8">
        <f t="shared" si="9"/>
        <v>12.200000000000001</v>
      </c>
      <c r="M31" s="8">
        <f t="shared" si="9"/>
        <v>187.4</v>
      </c>
      <c r="N31" s="8">
        <f t="shared" si="9"/>
        <v>72.46666666666667</v>
      </c>
      <c r="O31" s="8">
        <f t="shared" si="9"/>
        <v>9.166666666666666</v>
      </c>
    </row>
    <row r="32" spans="1:15" ht="12.75">
      <c r="A32" s="2" t="s">
        <v>17</v>
      </c>
      <c r="C32" s="8">
        <f>STDEV(C28:C30)</f>
        <v>0.07234178138071218</v>
      </c>
      <c r="D32" s="8">
        <f aca="true" t="shared" si="10" ref="D32:O32">STDEV(D28:D30)</f>
        <v>0.08082903768654796</v>
      </c>
      <c r="E32" s="8">
        <f t="shared" si="10"/>
        <v>0.015275252316519307</v>
      </c>
      <c r="F32" s="8">
        <f t="shared" si="10"/>
        <v>0.020816659994661264</v>
      </c>
      <c r="G32" s="8">
        <f t="shared" si="10"/>
        <v>0.030550504633038898</v>
      </c>
      <c r="H32" s="8">
        <f t="shared" si="10"/>
        <v>0.09073771725877333</v>
      </c>
      <c r="I32" s="8">
        <f t="shared" si="10"/>
        <v>0.015275252316519534</v>
      </c>
      <c r="J32" s="8">
        <f t="shared" si="10"/>
        <v>0.08082903768654864</v>
      </c>
      <c r="K32" s="8">
        <f t="shared" si="10"/>
        <v>45.00581443917356</v>
      </c>
      <c r="L32" s="8">
        <f t="shared" si="10"/>
        <v>1.4422205101856</v>
      </c>
      <c r="M32" s="8">
        <f t="shared" si="10"/>
        <v>17.45021489839007</v>
      </c>
      <c r="N32" s="8">
        <f t="shared" si="10"/>
        <v>1.0066445913689754</v>
      </c>
      <c r="O32" s="8">
        <f t="shared" si="10"/>
        <v>0.9885511283354699</v>
      </c>
    </row>
    <row r="33" spans="1:15" ht="12.75">
      <c r="A33" s="1" t="s">
        <v>24</v>
      </c>
      <c r="C33" s="8">
        <f>100*C32/C31</f>
        <v>3.6474847754980932</v>
      </c>
      <c r="D33" s="8">
        <f aca="true" t="shared" si="11" ref="D33:O33">100*D32/D31</f>
        <v>13.85640646055108</v>
      </c>
      <c r="E33" s="8">
        <f t="shared" si="11"/>
        <v>11.45643923738948</v>
      </c>
      <c r="F33" s="8">
        <f t="shared" si="11"/>
        <v>15.231702435117995</v>
      </c>
      <c r="G33" s="8">
        <f t="shared" si="11"/>
        <v>31.603970310040236</v>
      </c>
      <c r="H33" s="8">
        <f t="shared" si="11"/>
        <v>5.285692267501358</v>
      </c>
      <c r="I33" s="8">
        <f t="shared" si="11"/>
        <v>7.050116453778246</v>
      </c>
      <c r="J33" s="8">
        <f t="shared" si="11"/>
        <v>1.8096053213406411</v>
      </c>
      <c r="K33" s="8">
        <f t="shared" si="11"/>
        <v>24.450822766664373</v>
      </c>
      <c r="L33" s="8">
        <f t="shared" si="11"/>
        <v>11.821479591685245</v>
      </c>
      <c r="M33" s="8">
        <f t="shared" si="11"/>
        <v>9.311747544498434</v>
      </c>
      <c r="N33" s="8">
        <f t="shared" si="11"/>
        <v>1.389113971530325</v>
      </c>
      <c r="O33" s="8">
        <f t="shared" si="11"/>
        <v>10.784194127296034</v>
      </c>
    </row>
    <row r="34" spans="1:15" ht="12.75">
      <c r="A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2" t="s">
        <v>21</v>
      </c>
      <c r="C35" s="4">
        <v>1.92</v>
      </c>
      <c r="D35" s="4">
        <v>0.64</v>
      </c>
      <c r="E35" s="4">
        <v>0.16</v>
      </c>
      <c r="F35" s="4">
        <v>0.17</v>
      </c>
      <c r="G35" s="4">
        <v>0.11</v>
      </c>
      <c r="H35" s="4">
        <v>1.57</v>
      </c>
      <c r="I35" s="4">
        <v>0.22</v>
      </c>
      <c r="J35" s="4">
        <v>5.06</v>
      </c>
      <c r="K35" s="4">
        <v>212.3</v>
      </c>
      <c r="L35" s="4">
        <v>13.6</v>
      </c>
      <c r="M35" s="4">
        <v>184.3</v>
      </c>
      <c r="N35" s="4">
        <v>66.7</v>
      </c>
      <c r="O35" s="4">
        <v>11.7</v>
      </c>
    </row>
    <row r="36" spans="1:15" ht="12.75">
      <c r="A36" s="2" t="s">
        <v>22</v>
      </c>
      <c r="C36" s="4">
        <v>1.81</v>
      </c>
      <c r="D36" s="4">
        <v>0.78</v>
      </c>
      <c r="E36" s="4">
        <v>0.16</v>
      </c>
      <c r="F36" s="4">
        <v>0.18</v>
      </c>
      <c r="G36" s="4">
        <v>0.12</v>
      </c>
      <c r="H36" s="4">
        <v>1.6</v>
      </c>
      <c r="I36" s="4">
        <v>0.22</v>
      </c>
      <c r="J36" s="4">
        <v>4.27</v>
      </c>
      <c r="K36" s="4">
        <v>223.5</v>
      </c>
      <c r="L36" s="4">
        <v>11.8</v>
      </c>
      <c r="M36" s="4">
        <v>218.4</v>
      </c>
      <c r="N36" s="4">
        <v>90.6</v>
      </c>
      <c r="O36" s="4">
        <v>11.6</v>
      </c>
    </row>
    <row r="37" spans="1:15" ht="12.75">
      <c r="A37" s="2" t="s">
        <v>23</v>
      </c>
      <c r="C37" s="4">
        <v>1.87</v>
      </c>
      <c r="D37" s="4">
        <v>0.71</v>
      </c>
      <c r="E37" s="4">
        <v>0.16</v>
      </c>
      <c r="F37" s="4">
        <v>0.18</v>
      </c>
      <c r="G37" s="4">
        <v>0.11</v>
      </c>
      <c r="H37" s="4">
        <v>1.73</v>
      </c>
      <c r="I37" s="4">
        <v>0.24</v>
      </c>
      <c r="J37" s="4">
        <v>4.62</v>
      </c>
      <c r="K37" s="4">
        <v>211.6</v>
      </c>
      <c r="L37" s="4">
        <v>13.5</v>
      </c>
      <c r="M37" s="4">
        <v>195.9</v>
      </c>
      <c r="N37" s="4">
        <v>78.8</v>
      </c>
      <c r="O37" s="4">
        <v>12.3</v>
      </c>
    </row>
    <row r="38" spans="1:15" ht="12.75">
      <c r="A38" s="2" t="s">
        <v>39</v>
      </c>
      <c r="B38" t="s">
        <v>30</v>
      </c>
      <c r="C38" s="8">
        <f>AVERAGE(C35:C37)</f>
        <v>1.8666666666666665</v>
      </c>
      <c r="D38" s="8">
        <f aca="true" t="shared" si="12" ref="D38:O38">AVERAGE(D35:D37)</f>
        <v>0.71</v>
      </c>
      <c r="E38" s="8">
        <f t="shared" si="12"/>
        <v>0.16</v>
      </c>
      <c r="F38" s="8">
        <f t="shared" si="12"/>
        <v>0.17666666666666667</v>
      </c>
      <c r="G38" s="8">
        <f t="shared" si="12"/>
        <v>0.11333333333333333</v>
      </c>
      <c r="H38" s="8">
        <f t="shared" si="12"/>
        <v>1.6333333333333335</v>
      </c>
      <c r="I38" s="8">
        <f t="shared" si="12"/>
        <v>0.22666666666666666</v>
      </c>
      <c r="J38" s="8">
        <f t="shared" si="12"/>
        <v>4.6499999999999995</v>
      </c>
      <c r="K38" s="8">
        <f t="shared" si="12"/>
        <v>215.79999999999998</v>
      </c>
      <c r="L38" s="8">
        <f t="shared" si="12"/>
        <v>12.966666666666667</v>
      </c>
      <c r="M38" s="8">
        <f t="shared" si="12"/>
        <v>199.53333333333333</v>
      </c>
      <c r="N38" s="8">
        <f t="shared" si="12"/>
        <v>78.7</v>
      </c>
      <c r="O38" s="8">
        <f t="shared" si="12"/>
        <v>11.866666666666665</v>
      </c>
    </row>
    <row r="39" spans="1:15" ht="12.75">
      <c r="A39" s="2" t="s">
        <v>17</v>
      </c>
      <c r="C39" s="8">
        <f>STDEV(C35:C37)</f>
        <v>0.0550757054728721</v>
      </c>
      <c r="D39" s="8">
        <f aca="true" t="shared" si="13" ref="D39:O39">STDEV(D35:D37)</f>
        <v>0.07000000000000091</v>
      </c>
      <c r="E39" s="8">
        <f t="shared" si="13"/>
        <v>0</v>
      </c>
      <c r="F39" s="8">
        <f t="shared" si="13"/>
        <v>0.005773502691896247</v>
      </c>
      <c r="G39" s="8">
        <f t="shared" si="13"/>
        <v>0.0057735026918962545</v>
      </c>
      <c r="H39" s="8">
        <f t="shared" si="13"/>
        <v>0.08504900548115045</v>
      </c>
      <c r="I39" s="8">
        <f t="shared" si="13"/>
        <v>0.011547005383792509</v>
      </c>
      <c r="J39" s="8">
        <f t="shared" si="13"/>
        <v>0.39585350825779064</v>
      </c>
      <c r="K39" s="8">
        <f t="shared" si="13"/>
        <v>6.677574409919448</v>
      </c>
      <c r="L39" s="8">
        <f t="shared" si="13"/>
        <v>1.0115993936995855</v>
      </c>
      <c r="M39" s="8">
        <f t="shared" si="13"/>
        <v>17.33791606085748</v>
      </c>
      <c r="N39" s="8">
        <f t="shared" si="13"/>
        <v>11.950313803411092</v>
      </c>
      <c r="O39" s="8">
        <f t="shared" si="13"/>
        <v>0.3785938897201088</v>
      </c>
    </row>
    <row r="40" spans="1:15" ht="12.75">
      <c r="A40" s="2" t="s">
        <v>28</v>
      </c>
      <c r="C40" s="8">
        <f>100*C39/C38</f>
        <v>2.9504842217610054</v>
      </c>
      <c r="D40" s="8">
        <f aca="true" t="shared" si="14" ref="D40:O40">100*D39/D38</f>
        <v>9.859154929577594</v>
      </c>
      <c r="E40" s="8">
        <f t="shared" si="14"/>
        <v>0</v>
      </c>
      <c r="F40" s="8">
        <f t="shared" si="14"/>
        <v>3.268020391639385</v>
      </c>
      <c r="G40" s="8">
        <f t="shared" si="14"/>
        <v>5.09426708108493</v>
      </c>
      <c r="H40" s="8">
        <f t="shared" si="14"/>
        <v>5.2070819682337</v>
      </c>
      <c r="I40" s="8">
        <f t="shared" si="14"/>
        <v>5.09426708108493</v>
      </c>
      <c r="J40" s="8">
        <f t="shared" si="14"/>
        <v>8.512978672210552</v>
      </c>
      <c r="K40" s="8">
        <f t="shared" si="14"/>
        <v>3.0943347589988175</v>
      </c>
      <c r="L40" s="8">
        <f t="shared" si="14"/>
        <v>7.80153774061377</v>
      </c>
      <c r="M40" s="8">
        <f t="shared" si="14"/>
        <v>8.689232907212237</v>
      </c>
      <c r="N40" s="8">
        <f t="shared" si="14"/>
        <v>15.184642698108119</v>
      </c>
      <c r="O40" s="8">
        <f t="shared" si="14"/>
        <v>3.1903979470795694</v>
      </c>
    </row>
    <row r="41" ht="12.75">
      <c r="A41" s="2"/>
    </row>
    <row r="42" spans="1:15" ht="12.75">
      <c r="A42" s="2" t="s">
        <v>25</v>
      </c>
      <c r="C42" s="3">
        <v>1.85</v>
      </c>
      <c r="D42" s="3">
        <v>0.76</v>
      </c>
      <c r="E42" s="3">
        <v>0.2</v>
      </c>
      <c r="F42" s="3">
        <v>0.21</v>
      </c>
      <c r="G42" s="3">
        <v>0.13</v>
      </c>
      <c r="H42" s="3">
        <v>1.64</v>
      </c>
      <c r="I42" s="3">
        <v>0.26</v>
      </c>
      <c r="J42" s="3">
        <v>4.91</v>
      </c>
      <c r="K42" s="3">
        <v>233.6</v>
      </c>
      <c r="L42" s="3">
        <v>13.9</v>
      </c>
      <c r="M42" s="3">
        <v>256.8</v>
      </c>
      <c r="N42" s="3">
        <v>106</v>
      </c>
      <c r="O42" s="3" t="s">
        <v>32</v>
      </c>
    </row>
    <row r="43" spans="1:15" ht="12.75">
      <c r="A43" s="2" t="s">
        <v>26</v>
      </c>
      <c r="C43" s="3">
        <v>1.79</v>
      </c>
      <c r="D43" s="3">
        <v>0.75</v>
      </c>
      <c r="E43" s="3">
        <v>0.21</v>
      </c>
      <c r="F43" s="3">
        <v>0.2</v>
      </c>
      <c r="G43" s="3">
        <v>0.12</v>
      </c>
      <c r="H43" s="3">
        <v>1.78</v>
      </c>
      <c r="I43" s="3">
        <v>0.24</v>
      </c>
      <c r="J43" s="3">
        <v>4.28</v>
      </c>
      <c r="K43" s="3">
        <v>206.6</v>
      </c>
      <c r="L43" s="3">
        <v>13</v>
      </c>
      <c r="M43" s="3">
        <v>226.7</v>
      </c>
      <c r="N43" s="3">
        <v>99.3</v>
      </c>
      <c r="O43" s="3">
        <v>11.9</v>
      </c>
    </row>
    <row r="44" spans="1:15" ht="12.75">
      <c r="A44" s="2" t="s">
        <v>27</v>
      </c>
      <c r="C44" s="3">
        <v>1.83</v>
      </c>
      <c r="D44" s="3">
        <v>0.79</v>
      </c>
      <c r="E44" s="3">
        <v>0.19</v>
      </c>
      <c r="F44" s="3">
        <v>0.2</v>
      </c>
      <c r="G44" s="3">
        <v>0.11</v>
      </c>
      <c r="H44" s="3">
        <v>1.63</v>
      </c>
      <c r="I44" s="3">
        <v>0.25</v>
      </c>
      <c r="J44" s="3">
        <v>4.74</v>
      </c>
      <c r="K44" s="3">
        <v>201.9</v>
      </c>
      <c r="L44" s="3">
        <v>13.3</v>
      </c>
      <c r="M44" s="3">
        <v>171.7</v>
      </c>
      <c r="N44" s="3">
        <v>62.5</v>
      </c>
      <c r="O44" s="3">
        <v>13.1</v>
      </c>
    </row>
    <row r="45" spans="1:15" ht="12.75">
      <c r="A45" s="2" t="s">
        <v>40</v>
      </c>
      <c r="B45" t="s">
        <v>30</v>
      </c>
      <c r="C45" s="8">
        <f>AVERAGE(C42:C44)</f>
        <v>1.8233333333333335</v>
      </c>
      <c r="D45" s="8">
        <f aca="true" t="shared" si="15" ref="D45:O45">AVERAGE(D42:D44)</f>
        <v>0.7666666666666666</v>
      </c>
      <c r="E45" s="8">
        <f t="shared" si="15"/>
        <v>0.20000000000000004</v>
      </c>
      <c r="F45" s="8">
        <f t="shared" si="15"/>
        <v>0.20333333333333337</v>
      </c>
      <c r="G45" s="8">
        <f t="shared" si="15"/>
        <v>0.12</v>
      </c>
      <c r="H45" s="8">
        <f t="shared" si="15"/>
        <v>1.6833333333333333</v>
      </c>
      <c r="I45" s="8">
        <f t="shared" si="15"/>
        <v>0.25</v>
      </c>
      <c r="J45" s="8">
        <f t="shared" si="15"/>
        <v>4.6433333333333335</v>
      </c>
      <c r="K45" s="8">
        <f t="shared" si="15"/>
        <v>214.03333333333333</v>
      </c>
      <c r="L45" s="8">
        <f t="shared" si="15"/>
        <v>13.4</v>
      </c>
      <c r="M45" s="8">
        <f t="shared" si="15"/>
        <v>218.4</v>
      </c>
      <c r="N45" s="8">
        <f t="shared" si="15"/>
        <v>89.26666666666667</v>
      </c>
      <c r="O45" s="8">
        <f t="shared" si="15"/>
        <v>12.5</v>
      </c>
    </row>
    <row r="46" spans="1:15" ht="12.75">
      <c r="A46" s="2" t="s">
        <v>17</v>
      </c>
      <c r="C46" s="8">
        <f>STDEV(C42:C44)</f>
        <v>0.03055050463303896</v>
      </c>
      <c r="D46" s="8">
        <f aca="true" t="shared" si="16" ref="D46:O46">STDEV(D42:D44)</f>
        <v>0.020816659994661344</v>
      </c>
      <c r="E46" s="8">
        <f t="shared" si="16"/>
        <v>0.009999999999999995</v>
      </c>
      <c r="F46" s="8">
        <f t="shared" si="16"/>
        <v>0.005773502691896247</v>
      </c>
      <c r="G46" s="8">
        <f t="shared" si="16"/>
        <v>0.010000000000000002</v>
      </c>
      <c r="H46" s="8">
        <f t="shared" si="16"/>
        <v>0.08386497083606018</v>
      </c>
      <c r="I46" s="8">
        <f t="shared" si="16"/>
        <v>0.010000000000000009</v>
      </c>
      <c r="J46" s="8">
        <f t="shared" si="16"/>
        <v>0.3259345537578495</v>
      </c>
      <c r="K46" s="8">
        <f t="shared" si="16"/>
        <v>17.107405803725186</v>
      </c>
      <c r="L46" s="8">
        <f t="shared" si="16"/>
        <v>0.4582575694955617</v>
      </c>
      <c r="M46" s="8">
        <f t="shared" si="16"/>
        <v>43.15286780736575</v>
      </c>
      <c r="N46" s="8">
        <f t="shared" si="16"/>
        <v>23.421428934489242</v>
      </c>
      <c r="O46" s="8">
        <f t="shared" si="16"/>
        <v>0.8485281374238731</v>
      </c>
    </row>
    <row r="47" spans="1:15" ht="12.75">
      <c r="A47" s="2" t="s">
        <v>24</v>
      </c>
      <c r="C47" s="8">
        <f>100*C46/C45</f>
        <v>1.6755304186310216</v>
      </c>
      <c r="D47" s="8">
        <f aca="true" t="shared" si="17" ref="D47:O47">100*D46/D45</f>
        <v>2.7152165210427843</v>
      </c>
      <c r="E47" s="8">
        <f t="shared" si="17"/>
        <v>4.9999999999999964</v>
      </c>
      <c r="F47" s="8">
        <f t="shared" si="17"/>
        <v>2.8394275533915962</v>
      </c>
      <c r="G47" s="8">
        <f t="shared" si="17"/>
        <v>8.333333333333336</v>
      </c>
      <c r="H47" s="8">
        <f t="shared" si="17"/>
        <v>4.982077475409516</v>
      </c>
      <c r="I47" s="8">
        <f t="shared" si="17"/>
        <v>4.0000000000000036</v>
      </c>
      <c r="J47" s="8">
        <f t="shared" si="17"/>
        <v>7.019408910793601</v>
      </c>
      <c r="K47" s="8">
        <f t="shared" si="17"/>
        <v>7.992869866247557</v>
      </c>
      <c r="L47" s="8">
        <f t="shared" si="17"/>
        <v>3.4198326081758332</v>
      </c>
      <c r="M47" s="8">
        <f t="shared" si="17"/>
        <v>19.7586391059367</v>
      </c>
      <c r="N47" s="8">
        <f t="shared" si="17"/>
        <v>26.237597760816925</v>
      </c>
      <c r="O47" s="8">
        <f t="shared" si="17"/>
        <v>6.788225099390985</v>
      </c>
    </row>
    <row r="48" ht="12.75">
      <c r="A48" s="2"/>
    </row>
    <row r="49" spans="1:15" ht="12.75">
      <c r="A49" s="2" t="s">
        <v>29</v>
      </c>
      <c r="B49" t="s">
        <v>33</v>
      </c>
      <c r="C49" s="4">
        <v>3.02</v>
      </c>
      <c r="D49" s="4">
        <v>0.42</v>
      </c>
      <c r="E49" s="4">
        <v>0.17</v>
      </c>
      <c r="F49" s="4">
        <v>0.15</v>
      </c>
      <c r="G49" s="4">
        <v>0.08</v>
      </c>
      <c r="H49" s="4">
        <v>1.8</v>
      </c>
      <c r="I49" s="4">
        <v>0.29</v>
      </c>
      <c r="J49" s="4">
        <v>6.07</v>
      </c>
      <c r="K49" s="4">
        <v>104.5</v>
      </c>
      <c r="L49" s="4">
        <v>21.2</v>
      </c>
      <c r="M49" s="4">
        <v>131.4</v>
      </c>
      <c r="N49" s="4">
        <v>32.4</v>
      </c>
      <c r="O49" s="4">
        <v>7.31</v>
      </c>
    </row>
    <row r="50" spans="1:15" ht="12.75">
      <c r="A50" s="2" t="s">
        <v>16</v>
      </c>
      <c r="C50" s="4">
        <v>3.2</v>
      </c>
      <c r="D50" s="4">
        <v>0.36</v>
      </c>
      <c r="E50" s="4">
        <v>0.17</v>
      </c>
      <c r="F50" s="4">
        <v>0.13</v>
      </c>
      <c r="G50" s="4">
        <v>0.07</v>
      </c>
      <c r="H50" s="4">
        <v>2.1</v>
      </c>
      <c r="I50" s="4">
        <v>0.29</v>
      </c>
      <c r="J50" s="4">
        <v>6.28</v>
      </c>
      <c r="K50" s="4">
        <v>73.8</v>
      </c>
      <c r="L50" s="4">
        <v>20.5</v>
      </c>
      <c r="M50" s="4">
        <v>146.8</v>
      </c>
      <c r="N50" s="4">
        <v>51.4</v>
      </c>
      <c r="O50" s="4">
        <v>6.38</v>
      </c>
    </row>
    <row r="51" spans="1:15" ht="12.75">
      <c r="A51" s="2" t="s">
        <v>31</v>
      </c>
      <c r="C51" s="4">
        <v>3.29</v>
      </c>
      <c r="D51" s="4">
        <v>0.36</v>
      </c>
      <c r="E51" s="4">
        <v>0.16</v>
      </c>
      <c r="F51" s="4">
        <v>0.13</v>
      </c>
      <c r="G51" s="4">
        <v>0.07</v>
      </c>
      <c r="H51" s="4">
        <v>2.11</v>
      </c>
      <c r="I51" s="4">
        <v>0.29</v>
      </c>
      <c r="J51" s="4">
        <v>6.56</v>
      </c>
      <c r="K51" s="4">
        <v>72.8</v>
      </c>
      <c r="L51" s="4">
        <v>20</v>
      </c>
      <c r="M51" s="4">
        <v>124.9</v>
      </c>
      <c r="N51" s="4">
        <v>28.2</v>
      </c>
      <c r="O51" s="4">
        <v>6.31</v>
      </c>
    </row>
    <row r="52" spans="1:15" ht="12.75">
      <c r="A52" s="2" t="s">
        <v>38</v>
      </c>
      <c r="B52" t="s">
        <v>33</v>
      </c>
      <c r="C52" s="8">
        <f>AVERAGE(C49:C51)</f>
        <v>3.1700000000000004</v>
      </c>
      <c r="D52" s="8">
        <f aca="true" t="shared" si="18" ref="D52:O52">AVERAGE(D49:D51)</f>
        <v>0.38000000000000006</v>
      </c>
      <c r="E52" s="8">
        <f t="shared" si="18"/>
        <v>0.16666666666666666</v>
      </c>
      <c r="F52" s="8">
        <f t="shared" si="18"/>
        <v>0.1366666666666667</v>
      </c>
      <c r="G52" s="8">
        <f t="shared" si="18"/>
        <v>0.07333333333333335</v>
      </c>
      <c r="H52" s="8">
        <f t="shared" si="18"/>
        <v>2.0033333333333334</v>
      </c>
      <c r="I52" s="8">
        <f t="shared" si="18"/>
        <v>0.29</v>
      </c>
      <c r="J52" s="8">
        <f t="shared" si="18"/>
        <v>6.303333333333334</v>
      </c>
      <c r="K52" s="8">
        <f t="shared" si="18"/>
        <v>83.7</v>
      </c>
      <c r="L52" s="8">
        <f t="shared" si="18"/>
        <v>20.566666666666666</v>
      </c>
      <c r="M52" s="8">
        <f t="shared" si="18"/>
        <v>134.36666666666667</v>
      </c>
      <c r="N52" s="8">
        <f t="shared" si="18"/>
        <v>37.333333333333336</v>
      </c>
      <c r="O52" s="8">
        <f t="shared" si="18"/>
        <v>6.666666666666667</v>
      </c>
    </row>
    <row r="53" spans="1:15" ht="12.75">
      <c r="A53" s="2" t="s">
        <v>17</v>
      </c>
      <c r="C53" s="8">
        <f>STDEV(C49:C51)</f>
        <v>0.13747727084865713</v>
      </c>
      <c r="D53" s="8">
        <f aca="true" t="shared" si="19" ref="D53:O53">STDEV(D49:D51)</f>
        <v>0.03464101615137644</v>
      </c>
      <c r="E53" s="8">
        <f t="shared" si="19"/>
        <v>0.005773502691896262</v>
      </c>
      <c r="F53" s="8">
        <f t="shared" si="19"/>
        <v>0.011547005383792509</v>
      </c>
      <c r="G53" s="8">
        <f t="shared" si="19"/>
        <v>0.0057735026918962545</v>
      </c>
      <c r="H53" s="8">
        <f t="shared" si="19"/>
        <v>0.17616280348965058</v>
      </c>
      <c r="I53" s="8">
        <f t="shared" si="19"/>
        <v>0</v>
      </c>
      <c r="J53" s="8">
        <f t="shared" si="19"/>
        <v>0.24583192089988776</v>
      </c>
      <c r="K53" s="8">
        <f t="shared" si="19"/>
        <v>18.02026636873045</v>
      </c>
      <c r="L53" s="8">
        <f t="shared" si="19"/>
        <v>0.6027713773341796</v>
      </c>
      <c r="M53" s="8">
        <f t="shared" si="19"/>
        <v>11.247370062967343</v>
      </c>
      <c r="N53" s="8">
        <f t="shared" si="19"/>
        <v>12.361769021193265</v>
      </c>
      <c r="O53" s="8">
        <f t="shared" si="19"/>
        <v>0.5582412859448133</v>
      </c>
    </row>
    <row r="54" spans="1:15" ht="12.75">
      <c r="A54" s="2" t="s">
        <v>24</v>
      </c>
      <c r="C54" s="8">
        <f>100*C53/C52</f>
        <v>4.336822424247858</v>
      </c>
      <c r="D54" s="8">
        <f aca="true" t="shared" si="20" ref="D54:O54">100*D53/D52</f>
        <v>9.116056881941168</v>
      </c>
      <c r="E54" s="8">
        <f t="shared" si="20"/>
        <v>3.464101615137757</v>
      </c>
      <c r="F54" s="8">
        <f t="shared" si="20"/>
        <v>8.449028329604273</v>
      </c>
      <c r="G54" s="8">
        <f t="shared" si="20"/>
        <v>7.872958216222163</v>
      </c>
      <c r="H54" s="8">
        <f t="shared" si="20"/>
        <v>8.793484367203856</v>
      </c>
      <c r="I54" s="8">
        <f t="shared" si="20"/>
        <v>0</v>
      </c>
      <c r="J54" s="8">
        <f t="shared" si="20"/>
        <v>3.9000304743504133</v>
      </c>
      <c r="K54" s="8">
        <f t="shared" si="20"/>
        <v>21.529589448901373</v>
      </c>
      <c r="L54" s="8">
        <f t="shared" si="20"/>
        <v>2.930817069696173</v>
      </c>
      <c r="M54" s="8">
        <f t="shared" si="20"/>
        <v>8.370654971198716</v>
      </c>
      <c r="N54" s="8">
        <f t="shared" si="20"/>
        <v>33.11188130676767</v>
      </c>
      <c r="O54" s="8">
        <f t="shared" si="20"/>
        <v>8.373619289172199</v>
      </c>
    </row>
    <row r="55" ht="12.75">
      <c r="A55" s="2"/>
    </row>
    <row r="56" spans="1:15" ht="12.75">
      <c r="A56" s="2" t="s">
        <v>21</v>
      </c>
      <c r="C56" s="4">
        <v>3.25</v>
      </c>
      <c r="D56" s="4">
        <v>0.43</v>
      </c>
      <c r="E56" s="4">
        <v>0.21</v>
      </c>
      <c r="F56" s="4">
        <v>0.17</v>
      </c>
      <c r="G56" s="4">
        <v>0.07</v>
      </c>
      <c r="H56" s="4">
        <v>2</v>
      </c>
      <c r="I56" s="4">
        <v>0.32</v>
      </c>
      <c r="J56" s="4">
        <v>6.98</v>
      </c>
      <c r="K56" s="4">
        <v>95.4</v>
      </c>
      <c r="L56" s="4">
        <v>23.3</v>
      </c>
      <c r="M56" s="4">
        <v>145.7</v>
      </c>
      <c r="N56" s="4">
        <v>44.5</v>
      </c>
      <c r="O56" s="4">
        <v>7.56</v>
      </c>
    </row>
    <row r="57" spans="1:15" ht="12.75">
      <c r="A57" s="2" t="s">
        <v>22</v>
      </c>
      <c r="C57" s="4">
        <v>3.18</v>
      </c>
      <c r="D57" s="4">
        <v>0.45</v>
      </c>
      <c r="E57" s="4">
        <v>0.21</v>
      </c>
      <c r="F57" s="4">
        <v>0.17</v>
      </c>
      <c r="G57" s="4">
        <v>0.08</v>
      </c>
      <c r="H57" s="4">
        <v>1.9</v>
      </c>
      <c r="I57" s="4">
        <v>0.31</v>
      </c>
      <c r="J57" s="4">
        <v>6.16</v>
      </c>
      <c r="K57" s="4">
        <v>87.4</v>
      </c>
      <c r="L57" s="4">
        <v>20.9</v>
      </c>
      <c r="M57" s="4">
        <v>114.7</v>
      </c>
      <c r="N57" s="4">
        <v>27</v>
      </c>
      <c r="O57" s="4">
        <v>7.2</v>
      </c>
    </row>
    <row r="58" spans="1:15" ht="12.75">
      <c r="A58" s="2" t="s">
        <v>23</v>
      </c>
      <c r="C58" s="4">
        <v>3.48</v>
      </c>
      <c r="D58" s="4">
        <v>0.41</v>
      </c>
      <c r="E58" s="4">
        <v>0.22</v>
      </c>
      <c r="F58" s="4">
        <v>0.17</v>
      </c>
      <c r="G58" s="4">
        <v>0.08</v>
      </c>
      <c r="H58" s="4">
        <v>2.06</v>
      </c>
      <c r="I58" s="4">
        <v>0.33</v>
      </c>
      <c r="J58" s="4">
        <v>7.01</v>
      </c>
      <c r="K58" s="4">
        <v>82.6</v>
      </c>
      <c r="L58" s="4">
        <v>24.1</v>
      </c>
      <c r="M58" s="4">
        <v>114.4</v>
      </c>
      <c r="N58" s="4">
        <v>21</v>
      </c>
      <c r="O58" s="4">
        <v>7.39</v>
      </c>
    </row>
    <row r="59" spans="1:15" ht="12.75">
      <c r="A59" s="2" t="s">
        <v>39</v>
      </c>
      <c r="B59" t="s">
        <v>33</v>
      </c>
      <c r="C59" s="8">
        <f>AVERAGE(C56:C58)</f>
        <v>3.3033333333333332</v>
      </c>
      <c r="D59" s="8">
        <f aca="true" t="shared" si="21" ref="D59:O59">AVERAGE(D56:D58)</f>
        <v>0.43</v>
      </c>
      <c r="E59" s="8">
        <f t="shared" si="21"/>
        <v>0.21333333333333335</v>
      </c>
      <c r="F59" s="8">
        <f t="shared" si="21"/>
        <v>0.17</v>
      </c>
      <c r="G59" s="8">
        <f t="shared" si="21"/>
        <v>0.07666666666666667</v>
      </c>
      <c r="H59" s="8">
        <f t="shared" si="21"/>
        <v>1.9866666666666666</v>
      </c>
      <c r="I59" s="8">
        <f t="shared" si="21"/>
        <v>0.32</v>
      </c>
      <c r="J59" s="8">
        <f t="shared" si="21"/>
        <v>6.716666666666666</v>
      </c>
      <c r="K59" s="8">
        <f t="shared" si="21"/>
        <v>88.46666666666665</v>
      </c>
      <c r="L59" s="8">
        <f t="shared" si="21"/>
        <v>22.76666666666667</v>
      </c>
      <c r="M59" s="8">
        <f t="shared" si="21"/>
        <v>124.93333333333332</v>
      </c>
      <c r="N59" s="8">
        <f t="shared" si="21"/>
        <v>30.833333333333332</v>
      </c>
      <c r="O59" s="8">
        <f t="shared" si="21"/>
        <v>7.383333333333333</v>
      </c>
    </row>
    <row r="60" spans="1:15" ht="12.75">
      <c r="A60" s="2" t="s">
        <v>17</v>
      </c>
      <c r="C60" s="8">
        <f>STDEV(C56:C58)</f>
        <v>0.15695009822658268</v>
      </c>
      <c r="D60" s="8">
        <f aca="true" t="shared" si="22" ref="D60:O60">STDEV(D56:D58)</f>
        <v>0.020000000000000018</v>
      </c>
      <c r="E60" s="8">
        <f t="shared" si="22"/>
        <v>0.005773502691896262</v>
      </c>
      <c r="F60" s="8">
        <f t="shared" si="22"/>
        <v>0</v>
      </c>
      <c r="G60" s="8">
        <f t="shared" si="22"/>
        <v>0.0057735026918962545</v>
      </c>
      <c r="H60" s="8">
        <f t="shared" si="22"/>
        <v>0.08082903768654864</v>
      </c>
      <c r="I60" s="8">
        <f t="shared" si="22"/>
        <v>0.010000000000000009</v>
      </c>
      <c r="J60" s="8">
        <f t="shared" si="22"/>
        <v>0.4823207784590453</v>
      </c>
      <c r="K60" s="8">
        <f t="shared" si="22"/>
        <v>6.4663230149239626</v>
      </c>
      <c r="L60" s="8">
        <f t="shared" si="22"/>
        <v>1.6653327995728315</v>
      </c>
      <c r="M60" s="8">
        <f t="shared" si="22"/>
        <v>17.98508641439726</v>
      </c>
      <c r="N60" s="8">
        <f t="shared" si="22"/>
        <v>12.209968604928239</v>
      </c>
      <c r="O60" s="8">
        <f t="shared" si="22"/>
        <v>0.18009256878989816</v>
      </c>
    </row>
    <row r="61" spans="1:15" ht="12.75">
      <c r="A61" s="2" t="s">
        <v>24</v>
      </c>
      <c r="C61" s="8">
        <f>100*C60/C59</f>
        <v>4.751264325729042</v>
      </c>
      <c r="D61" s="8">
        <f aca="true" t="shared" si="23" ref="D61:O61">100*D60/D59</f>
        <v>4.651162790697678</v>
      </c>
      <c r="E61" s="8">
        <f t="shared" si="23"/>
        <v>2.7063293868263725</v>
      </c>
      <c r="F61" s="8">
        <f t="shared" si="23"/>
        <v>0</v>
      </c>
      <c r="G61" s="8">
        <f t="shared" si="23"/>
        <v>7.53065568508207</v>
      </c>
      <c r="H61" s="8">
        <f t="shared" si="23"/>
        <v>4.068575722477281</v>
      </c>
      <c r="I61" s="8">
        <f t="shared" si="23"/>
        <v>3.1250000000000027</v>
      </c>
      <c r="J61" s="8">
        <f t="shared" si="23"/>
        <v>7.180954518000675</v>
      </c>
      <c r="K61" s="8">
        <f t="shared" si="23"/>
        <v>7.309332722220003</v>
      </c>
      <c r="L61" s="8">
        <f t="shared" si="23"/>
        <v>7.3147853568352765</v>
      </c>
      <c r="M61" s="8">
        <f t="shared" si="23"/>
        <v>14.39574686317817</v>
      </c>
      <c r="N61" s="8">
        <f t="shared" si="23"/>
        <v>39.599898178145644</v>
      </c>
      <c r="O61" s="8">
        <f t="shared" si="23"/>
        <v>2.4391770039263863</v>
      </c>
    </row>
    <row r="63" spans="1:15" ht="12.75">
      <c r="A63" s="2" t="s">
        <v>25</v>
      </c>
      <c r="C63" s="4">
        <v>3.2</v>
      </c>
      <c r="D63" s="4" t="s">
        <v>34</v>
      </c>
      <c r="E63" s="4">
        <v>0.23</v>
      </c>
      <c r="F63" s="4">
        <v>0.18</v>
      </c>
      <c r="G63" s="4">
        <v>0.07</v>
      </c>
      <c r="H63" s="4">
        <v>2.05</v>
      </c>
      <c r="I63" s="4">
        <v>0.32</v>
      </c>
      <c r="J63" s="4">
        <v>7.08</v>
      </c>
      <c r="K63" s="4">
        <v>90</v>
      </c>
      <c r="L63" s="4">
        <v>22.6</v>
      </c>
      <c r="M63" s="4">
        <v>111.9</v>
      </c>
      <c r="N63" s="4">
        <v>18.3</v>
      </c>
      <c r="O63" s="4">
        <v>8.08</v>
      </c>
    </row>
    <row r="64" spans="1:15" ht="12.75">
      <c r="A64" s="2" t="s">
        <v>26</v>
      </c>
      <c r="C64" s="4">
        <v>3.51</v>
      </c>
      <c r="D64" s="4">
        <v>0.47</v>
      </c>
      <c r="E64" s="4">
        <v>0.27</v>
      </c>
      <c r="F64" s="4">
        <v>0.2</v>
      </c>
      <c r="G64" s="4">
        <v>0.08</v>
      </c>
      <c r="H64" s="4">
        <v>2.24</v>
      </c>
      <c r="I64" s="4">
        <v>0.34</v>
      </c>
      <c r="J64" s="4">
        <v>7.16</v>
      </c>
      <c r="K64" s="4">
        <v>81.4</v>
      </c>
      <c r="L64" s="4">
        <v>23.7</v>
      </c>
      <c r="M64" s="4">
        <v>220.3</v>
      </c>
      <c r="N64" s="4">
        <v>120.3</v>
      </c>
      <c r="O64" s="4">
        <v>7.2</v>
      </c>
    </row>
    <row r="65" spans="1:15" ht="12.75">
      <c r="A65" s="2" t="s">
        <v>27</v>
      </c>
      <c r="C65" s="4">
        <v>3.37</v>
      </c>
      <c r="D65" s="4">
        <v>0.46</v>
      </c>
      <c r="E65" s="4">
        <v>0.24</v>
      </c>
      <c r="F65" s="4">
        <v>0.18</v>
      </c>
      <c r="G65" s="4">
        <v>0.07</v>
      </c>
      <c r="H65" s="4">
        <v>2.05</v>
      </c>
      <c r="I65" s="4">
        <v>0.33</v>
      </c>
      <c r="J65" s="4">
        <v>6.87</v>
      </c>
      <c r="K65" s="4" t="s">
        <v>35</v>
      </c>
      <c r="L65" s="4">
        <v>22.9</v>
      </c>
      <c r="M65" s="4">
        <v>106.5</v>
      </c>
      <c r="N65" s="4">
        <v>18.6</v>
      </c>
      <c r="O65" s="4">
        <v>7.53</v>
      </c>
    </row>
    <row r="66" spans="1:15" ht="12.75">
      <c r="A66" s="2" t="s">
        <v>40</v>
      </c>
      <c r="B66" t="s">
        <v>33</v>
      </c>
      <c r="C66" s="8">
        <f>AVERAGE(C63:C65)</f>
        <v>3.36</v>
      </c>
      <c r="D66" s="8">
        <f aca="true" t="shared" si="24" ref="D66:O66">AVERAGE(D63:D65)</f>
        <v>0.46499999999999997</v>
      </c>
      <c r="E66" s="8">
        <f t="shared" si="24"/>
        <v>0.24666666666666667</v>
      </c>
      <c r="F66" s="8">
        <f t="shared" si="24"/>
        <v>0.18666666666666668</v>
      </c>
      <c r="G66" s="8">
        <f t="shared" si="24"/>
        <v>0.07333333333333335</v>
      </c>
      <c r="H66" s="8">
        <f t="shared" si="24"/>
        <v>2.1133333333333333</v>
      </c>
      <c r="I66" s="8">
        <f t="shared" si="24"/>
        <v>0.33</v>
      </c>
      <c r="J66" s="8">
        <f t="shared" si="24"/>
        <v>7.036666666666666</v>
      </c>
      <c r="K66" s="8">
        <f t="shared" si="24"/>
        <v>85.7</v>
      </c>
      <c r="L66" s="8">
        <f t="shared" si="24"/>
        <v>23.066666666666663</v>
      </c>
      <c r="M66" s="8">
        <f t="shared" si="24"/>
        <v>146.23333333333335</v>
      </c>
      <c r="N66" s="8">
        <f t="shared" si="24"/>
        <v>52.4</v>
      </c>
      <c r="O66" s="8">
        <f t="shared" si="24"/>
        <v>7.603333333333334</v>
      </c>
    </row>
    <row r="67" spans="1:15" ht="12.75">
      <c r="A67" s="2" t="s">
        <v>17</v>
      </c>
      <c r="C67" s="8">
        <f>STDEV(C63:C65)</f>
        <v>0.15524174696260243</v>
      </c>
      <c r="D67" s="8">
        <f aca="true" t="shared" si="25" ref="D67:O67">STDEV(D63:D65)</f>
        <v>0.007071067811865442</v>
      </c>
      <c r="E67" s="8">
        <f t="shared" si="25"/>
        <v>0.020816659994661514</v>
      </c>
      <c r="F67" s="8">
        <f t="shared" si="25"/>
        <v>0.011547005383792526</v>
      </c>
      <c r="G67" s="8">
        <f t="shared" si="25"/>
        <v>0.0057735026918962545</v>
      </c>
      <c r="H67" s="8">
        <f t="shared" si="25"/>
        <v>0.10969655114602792</v>
      </c>
      <c r="I67" s="8">
        <f t="shared" si="25"/>
        <v>0.010000000000000009</v>
      </c>
      <c r="J67" s="8">
        <f t="shared" si="25"/>
        <v>0.14977761292442565</v>
      </c>
      <c r="K67" s="8">
        <f t="shared" si="25"/>
        <v>6.081118318204273</v>
      </c>
      <c r="L67" s="8">
        <f t="shared" si="25"/>
        <v>0.5686240703079739</v>
      </c>
      <c r="M67" s="8">
        <f t="shared" si="25"/>
        <v>64.20041536729597</v>
      </c>
      <c r="N67" s="8">
        <f t="shared" si="25"/>
        <v>58.803316233015295</v>
      </c>
      <c r="O67" s="8">
        <f t="shared" si="25"/>
        <v>0.4445597072759906</v>
      </c>
    </row>
    <row r="68" spans="1:15" ht="12.75">
      <c r="A68" s="2" t="s">
        <v>24</v>
      </c>
      <c r="C68" s="8">
        <f>100*C67/C66</f>
        <v>4.620290088172691</v>
      </c>
      <c r="D68" s="8">
        <f aca="true" t="shared" si="26" ref="D68:O68">100*D67/D66</f>
        <v>1.520659744487192</v>
      </c>
      <c r="E68" s="8">
        <f t="shared" si="26"/>
        <v>8.439186484322235</v>
      </c>
      <c r="F68" s="8">
        <f t="shared" si="26"/>
        <v>6.185895741317424</v>
      </c>
      <c r="G68" s="8">
        <f t="shared" si="26"/>
        <v>7.872958216222163</v>
      </c>
      <c r="H68" s="8">
        <f t="shared" si="26"/>
        <v>5.190688540032866</v>
      </c>
      <c r="I68" s="8">
        <f t="shared" si="26"/>
        <v>3.030303030303033</v>
      </c>
      <c r="J68" s="8">
        <f t="shared" si="26"/>
        <v>2.128530737912255</v>
      </c>
      <c r="K68" s="8">
        <f t="shared" si="26"/>
        <v>7.095820674684099</v>
      </c>
      <c r="L68" s="8">
        <f t="shared" si="26"/>
        <v>2.4651332527802343</v>
      </c>
      <c r="M68" s="9">
        <f t="shared" si="26"/>
        <v>43.902723068586255</v>
      </c>
      <c r="N68" s="9">
        <f t="shared" si="26"/>
        <v>112.22006914697576</v>
      </c>
      <c r="O68" s="8">
        <f t="shared" si="26"/>
        <v>5.846905400385671</v>
      </c>
    </row>
    <row r="69" ht="12.75">
      <c r="A69" s="2"/>
    </row>
    <row r="70" spans="1:15" ht="12.75">
      <c r="A70" s="2" t="s">
        <v>29</v>
      </c>
      <c r="B70" t="s">
        <v>36</v>
      </c>
      <c r="C70" s="4">
        <v>3.28</v>
      </c>
      <c r="D70" s="4">
        <v>0.64</v>
      </c>
      <c r="E70" s="4">
        <v>0.22</v>
      </c>
      <c r="F70" s="4">
        <v>0.23</v>
      </c>
      <c r="G70" s="4">
        <v>0.11</v>
      </c>
      <c r="H70" s="4">
        <v>1.98</v>
      </c>
      <c r="I70" s="4">
        <v>0.45</v>
      </c>
      <c r="J70" s="4">
        <v>8.56</v>
      </c>
      <c r="K70" s="4">
        <v>199.7</v>
      </c>
      <c r="L70" s="4">
        <v>26.5</v>
      </c>
      <c r="M70" s="4">
        <v>176.9</v>
      </c>
      <c r="N70" s="4">
        <v>56</v>
      </c>
      <c r="O70" s="4">
        <v>13.6</v>
      </c>
    </row>
    <row r="71" spans="1:15" ht="12.75">
      <c r="A71" s="2" t="s">
        <v>16</v>
      </c>
      <c r="C71" s="4">
        <v>3.36</v>
      </c>
      <c r="D71" s="4">
        <v>0.63</v>
      </c>
      <c r="E71" s="4">
        <v>0.21</v>
      </c>
      <c r="F71" s="4">
        <v>0.24</v>
      </c>
      <c r="G71" s="4">
        <v>0.12</v>
      </c>
      <c r="H71" s="4">
        <v>2.19</v>
      </c>
      <c r="I71" s="4">
        <v>0.47</v>
      </c>
      <c r="J71" s="4">
        <v>9.02</v>
      </c>
      <c r="K71" s="4">
        <v>167.9</v>
      </c>
      <c r="L71" s="4">
        <v>26</v>
      </c>
      <c r="M71" s="4">
        <v>142</v>
      </c>
      <c r="N71" s="4">
        <v>45</v>
      </c>
      <c r="O71" s="4">
        <v>13</v>
      </c>
    </row>
    <row r="72" spans="1:15" ht="12.75">
      <c r="A72" s="2" t="s">
        <v>31</v>
      </c>
      <c r="C72" s="4">
        <v>3.46</v>
      </c>
      <c r="D72" s="4" t="s">
        <v>37</v>
      </c>
      <c r="E72" s="4">
        <v>0.2</v>
      </c>
      <c r="F72" s="4">
        <v>0.24</v>
      </c>
      <c r="G72" s="4">
        <v>0.12</v>
      </c>
      <c r="H72" s="4">
        <v>2.32</v>
      </c>
      <c r="I72" s="4">
        <v>0.51</v>
      </c>
      <c r="J72" s="4">
        <v>9.63</v>
      </c>
      <c r="K72" s="4">
        <v>190.3</v>
      </c>
      <c r="L72" s="4">
        <v>27.5</v>
      </c>
      <c r="M72" s="4">
        <v>151.3</v>
      </c>
      <c r="N72" s="4">
        <v>46.5</v>
      </c>
      <c r="O72" s="4">
        <v>14.9</v>
      </c>
    </row>
    <row r="73" spans="1:15" ht="12.75">
      <c r="A73" s="2" t="s">
        <v>38</v>
      </c>
      <c r="B73" t="s">
        <v>36</v>
      </c>
      <c r="C73" s="8">
        <f>AVERAGE(C70:C72)</f>
        <v>3.3666666666666667</v>
      </c>
      <c r="D73" s="8">
        <f aca="true" t="shared" si="27" ref="D73:O73">AVERAGE(D70:D72)</f>
        <v>0.635</v>
      </c>
      <c r="E73" s="8">
        <f t="shared" si="27"/>
        <v>0.21</v>
      </c>
      <c r="F73" s="8">
        <f t="shared" si="27"/>
        <v>0.23666666666666666</v>
      </c>
      <c r="G73" s="8">
        <f t="shared" si="27"/>
        <v>0.11666666666666665</v>
      </c>
      <c r="H73" s="8">
        <f t="shared" si="27"/>
        <v>2.1633333333333336</v>
      </c>
      <c r="I73" s="8">
        <f t="shared" si="27"/>
        <v>0.4766666666666666</v>
      </c>
      <c r="J73" s="8">
        <f t="shared" si="27"/>
        <v>9.07</v>
      </c>
      <c r="K73" s="8">
        <f t="shared" si="27"/>
        <v>185.9666666666667</v>
      </c>
      <c r="L73" s="8">
        <f t="shared" si="27"/>
        <v>26.666666666666668</v>
      </c>
      <c r="M73" s="8">
        <f t="shared" si="27"/>
        <v>156.73333333333332</v>
      </c>
      <c r="N73" s="8">
        <f t="shared" si="27"/>
        <v>49.166666666666664</v>
      </c>
      <c r="O73" s="8">
        <f t="shared" si="27"/>
        <v>13.833333333333334</v>
      </c>
    </row>
    <row r="74" spans="1:15" ht="12.75">
      <c r="A74" s="2" t="s">
        <v>17</v>
      </c>
      <c r="C74" s="8">
        <f>STDEV(C70:C72)</f>
        <v>0.09018499505645784</v>
      </c>
      <c r="D74" s="8">
        <f aca="true" t="shared" si="28" ref="D74:O74">STDEV(D70:D72)</f>
        <v>0.007071067811865481</v>
      </c>
      <c r="E74" s="8">
        <f t="shared" si="28"/>
        <v>0.009999999999999995</v>
      </c>
      <c r="F74" s="8">
        <f t="shared" si="28"/>
        <v>0.005773502691896247</v>
      </c>
      <c r="G74" s="8">
        <f t="shared" si="28"/>
        <v>0.0057735026918962545</v>
      </c>
      <c r="H74" s="8">
        <f t="shared" si="28"/>
        <v>0.17156145643277054</v>
      </c>
      <c r="I74" s="8">
        <f t="shared" si="28"/>
        <v>0.030550504633039977</v>
      </c>
      <c r="J74" s="8">
        <f t="shared" si="28"/>
        <v>0.5367494760127857</v>
      </c>
      <c r="K74" s="8">
        <f t="shared" si="28"/>
        <v>16.33687036532147</v>
      </c>
      <c r="L74" s="8">
        <f t="shared" si="28"/>
        <v>0.7637626158259238</v>
      </c>
      <c r="M74" s="8">
        <f t="shared" si="28"/>
        <v>18.073276773549967</v>
      </c>
      <c r="N74" s="8">
        <f t="shared" si="28"/>
        <v>5.96517672272444</v>
      </c>
      <c r="O74" s="8">
        <f t="shared" si="28"/>
        <v>0.9712534856222282</v>
      </c>
    </row>
    <row r="75" spans="1:15" ht="12.75">
      <c r="A75" s="2" t="s">
        <v>24</v>
      </c>
      <c r="C75" s="8">
        <f>100*C74/C73</f>
        <v>2.678762229399738</v>
      </c>
      <c r="D75" s="8">
        <f aca="true" t="shared" si="29" ref="D75:O75">100*D74/D73</f>
        <v>1.1135539861205481</v>
      </c>
      <c r="E75" s="8">
        <f t="shared" si="29"/>
        <v>4.76190476190476</v>
      </c>
      <c r="F75" s="8">
        <f t="shared" si="29"/>
        <v>2.4395081796744704</v>
      </c>
      <c r="G75" s="8">
        <f t="shared" si="29"/>
        <v>4.948716593053932</v>
      </c>
      <c r="H75" s="8">
        <f t="shared" si="29"/>
        <v>7.930421714920055</v>
      </c>
      <c r="I75" s="8">
        <f t="shared" si="29"/>
        <v>6.409196776162234</v>
      </c>
      <c r="J75" s="8">
        <f t="shared" si="29"/>
        <v>5.91785530333832</v>
      </c>
      <c r="K75" s="8">
        <f t="shared" si="29"/>
        <v>8.784837980993798</v>
      </c>
      <c r="L75" s="8">
        <f t="shared" si="29"/>
        <v>2.864109809347214</v>
      </c>
      <c r="M75" s="8">
        <f t="shared" si="29"/>
        <v>11.531227205582711</v>
      </c>
      <c r="N75" s="8">
        <f t="shared" si="29"/>
        <v>12.132562825880218</v>
      </c>
      <c r="O75" s="8">
        <f t="shared" si="29"/>
        <v>7.0211095346185175</v>
      </c>
    </row>
    <row r="76" ht="12.75">
      <c r="A76" s="2"/>
    </row>
    <row r="77" spans="1:15" ht="12.75">
      <c r="A77" s="2" t="s">
        <v>21</v>
      </c>
      <c r="C77" s="4">
        <v>3.25</v>
      </c>
      <c r="D77" s="4">
        <v>0.64</v>
      </c>
      <c r="E77" s="4">
        <v>0.25</v>
      </c>
      <c r="F77" s="4">
        <v>0.25</v>
      </c>
      <c r="G77" s="4">
        <v>0.09</v>
      </c>
      <c r="H77" s="4">
        <v>2.12</v>
      </c>
      <c r="I77" s="4">
        <v>0.45</v>
      </c>
      <c r="J77" s="4">
        <v>8.76</v>
      </c>
      <c r="K77" s="4">
        <v>181.7</v>
      </c>
      <c r="L77" s="4">
        <v>24.6</v>
      </c>
      <c r="M77" s="4">
        <v>140.4</v>
      </c>
      <c r="N77" s="4">
        <v>43.1</v>
      </c>
      <c r="O77" s="4">
        <v>13</v>
      </c>
    </row>
    <row r="78" spans="1:15" ht="12.75">
      <c r="A78" s="2" t="s">
        <v>22</v>
      </c>
      <c r="C78" s="4">
        <v>3.26</v>
      </c>
      <c r="D78" s="4">
        <v>0.69</v>
      </c>
      <c r="E78" s="4">
        <v>0.26</v>
      </c>
      <c r="F78" s="4">
        <v>0.27</v>
      </c>
      <c r="G78" s="4">
        <v>0.11</v>
      </c>
      <c r="H78" s="4">
        <v>2.02</v>
      </c>
      <c r="I78" s="4">
        <v>0.46</v>
      </c>
      <c r="J78" s="4">
        <v>8.47</v>
      </c>
      <c r="K78" s="4">
        <v>178.8</v>
      </c>
      <c r="L78" s="4">
        <v>25.4</v>
      </c>
      <c r="M78" s="4">
        <v>132</v>
      </c>
      <c r="N78" s="4">
        <v>35.5</v>
      </c>
      <c r="O78" s="4">
        <v>14</v>
      </c>
    </row>
    <row r="79" spans="1:15" ht="12.75">
      <c r="A79" s="2" t="s">
        <v>23</v>
      </c>
      <c r="C79" s="4">
        <v>3.38</v>
      </c>
      <c r="D79" s="4">
        <v>0.63</v>
      </c>
      <c r="E79" s="4">
        <v>0.25</v>
      </c>
      <c r="F79" s="4">
        <v>0.24</v>
      </c>
      <c r="G79" s="4">
        <v>0.11</v>
      </c>
      <c r="H79" s="4">
        <v>2.04</v>
      </c>
      <c r="I79" s="4">
        <v>0.42</v>
      </c>
      <c r="J79" s="4">
        <v>8.79</v>
      </c>
      <c r="K79" s="4">
        <v>191.8</v>
      </c>
      <c r="L79" s="4">
        <v>24.7</v>
      </c>
      <c r="M79" s="4">
        <v>137</v>
      </c>
      <c r="N79" s="4">
        <v>35.4</v>
      </c>
      <c r="O79" s="4">
        <v>13.5</v>
      </c>
    </row>
    <row r="80" spans="1:15" ht="12.75">
      <c r="A80" s="2" t="s">
        <v>39</v>
      </c>
      <c r="B80" t="s">
        <v>36</v>
      </c>
      <c r="C80" s="8">
        <f>AVERAGE(C77:C79)</f>
        <v>3.296666666666667</v>
      </c>
      <c r="D80" s="8">
        <f aca="true" t="shared" si="30" ref="D80:O80">AVERAGE(D77:D79)</f>
        <v>0.6533333333333333</v>
      </c>
      <c r="E80" s="8">
        <f t="shared" si="30"/>
        <v>0.25333333333333335</v>
      </c>
      <c r="F80" s="8">
        <f t="shared" si="30"/>
        <v>0.25333333333333335</v>
      </c>
      <c r="G80" s="8">
        <f t="shared" si="30"/>
        <v>0.10333333333333333</v>
      </c>
      <c r="H80" s="8">
        <f t="shared" si="30"/>
        <v>2.06</v>
      </c>
      <c r="I80" s="8">
        <f t="shared" si="30"/>
        <v>0.44333333333333336</v>
      </c>
      <c r="J80" s="8">
        <f t="shared" si="30"/>
        <v>8.673333333333334</v>
      </c>
      <c r="K80" s="8">
        <f t="shared" si="30"/>
        <v>184.1</v>
      </c>
      <c r="L80" s="8">
        <f t="shared" si="30"/>
        <v>24.900000000000002</v>
      </c>
      <c r="M80" s="8">
        <f t="shared" si="30"/>
        <v>136.46666666666667</v>
      </c>
      <c r="N80" s="8">
        <f t="shared" si="30"/>
        <v>38</v>
      </c>
      <c r="O80" s="8">
        <f t="shared" si="30"/>
        <v>13.5</v>
      </c>
    </row>
    <row r="81" spans="1:15" ht="12.75">
      <c r="A81" s="2" t="s">
        <v>17</v>
      </c>
      <c r="C81" s="8">
        <f>STDEV(C77:C79)</f>
        <v>0.07234178138067535</v>
      </c>
      <c r="D81" s="8">
        <f aca="true" t="shared" si="31" ref="D81:O81">STDEV(D77:D79)</f>
        <v>0.03214550253664314</v>
      </c>
      <c r="E81" s="8">
        <f t="shared" si="31"/>
        <v>0.005773502691896262</v>
      </c>
      <c r="F81" s="8">
        <f t="shared" si="31"/>
        <v>0.01527525231651948</v>
      </c>
      <c r="G81" s="8">
        <f t="shared" si="31"/>
        <v>0.01154700538379233</v>
      </c>
      <c r="H81" s="8">
        <f t="shared" si="31"/>
        <v>0.052915026221280505</v>
      </c>
      <c r="I81" s="8">
        <f t="shared" si="31"/>
        <v>0.020816659994661344</v>
      </c>
      <c r="J81" s="8">
        <f t="shared" si="31"/>
        <v>0.17672954855748593</v>
      </c>
      <c r="K81" s="8">
        <f t="shared" si="31"/>
        <v>6.824221567330172</v>
      </c>
      <c r="L81" s="8">
        <f t="shared" si="31"/>
        <v>0.43588989435412995</v>
      </c>
      <c r="M81" s="8">
        <f t="shared" si="31"/>
        <v>4.225320500664559</v>
      </c>
      <c r="N81" s="8">
        <f t="shared" si="31"/>
        <v>4.41701256507158</v>
      </c>
      <c r="O81" s="8">
        <f t="shared" si="31"/>
        <v>0.5</v>
      </c>
    </row>
    <row r="82" spans="1:15" ht="12.75">
      <c r="A82" s="2" t="s">
        <v>24</v>
      </c>
      <c r="C82" s="8">
        <f>100*C81/C80</f>
        <v>2.194391750677715</v>
      </c>
      <c r="D82" s="8">
        <f aca="true" t="shared" si="32" ref="D82:O82">100*D81/D80</f>
        <v>4.92022998009844</v>
      </c>
      <c r="E82" s="8">
        <f t="shared" si="32"/>
        <v>2.2790142204853665</v>
      </c>
      <c r="F82" s="8">
        <f t="shared" si="32"/>
        <v>6.029704861784005</v>
      </c>
      <c r="G82" s="8">
        <f t="shared" si="32"/>
        <v>11.174521339153868</v>
      </c>
      <c r="H82" s="8">
        <f t="shared" si="32"/>
        <v>2.568690593266044</v>
      </c>
      <c r="I82" s="8">
        <f t="shared" si="32"/>
        <v>4.695487216840904</v>
      </c>
      <c r="J82" s="8">
        <f t="shared" si="32"/>
        <v>2.037619698971782</v>
      </c>
      <c r="K82" s="8">
        <f t="shared" si="32"/>
        <v>3.706801503166851</v>
      </c>
      <c r="L82" s="8">
        <f t="shared" si="32"/>
        <v>1.7505618247153814</v>
      </c>
      <c r="M82" s="8">
        <f t="shared" si="32"/>
        <v>3.096228994136218</v>
      </c>
      <c r="N82" s="8">
        <f t="shared" si="32"/>
        <v>11.62371727650416</v>
      </c>
      <c r="O82" s="8">
        <f t="shared" si="32"/>
        <v>3.7037037037037037</v>
      </c>
    </row>
    <row r="83" ht="12.75">
      <c r="A83" s="2"/>
    </row>
    <row r="84" spans="1:15" ht="12.75">
      <c r="A84" s="2" t="s">
        <v>25</v>
      </c>
      <c r="C84" s="4">
        <v>3.16</v>
      </c>
      <c r="D84" s="4">
        <v>0.65</v>
      </c>
      <c r="E84" s="4">
        <v>0.28</v>
      </c>
      <c r="F84" s="4">
        <v>0.24</v>
      </c>
      <c r="G84" s="4">
        <v>0.1</v>
      </c>
      <c r="H84" s="4">
        <v>2.02</v>
      </c>
      <c r="I84" s="4">
        <v>0.39</v>
      </c>
      <c r="J84" s="4">
        <v>8.05</v>
      </c>
      <c r="K84" s="4">
        <v>190.7</v>
      </c>
      <c r="L84" s="4">
        <v>22.3</v>
      </c>
      <c r="M84" s="4">
        <v>133</v>
      </c>
      <c r="N84" s="4">
        <v>38.1</v>
      </c>
      <c r="O84" s="4">
        <v>13.1</v>
      </c>
    </row>
    <row r="85" spans="1:15" ht="12.75">
      <c r="A85" s="2" t="s">
        <v>26</v>
      </c>
      <c r="C85" s="4">
        <v>3.23</v>
      </c>
      <c r="D85" s="4">
        <v>0.73</v>
      </c>
      <c r="E85" s="4">
        <v>0.33</v>
      </c>
      <c r="F85" s="4">
        <v>0.29</v>
      </c>
      <c r="G85" s="4">
        <v>0.11</v>
      </c>
      <c r="H85" s="4">
        <v>2.04</v>
      </c>
      <c r="I85" s="4">
        <v>0.4</v>
      </c>
      <c r="J85" s="4">
        <v>8.42</v>
      </c>
      <c r="K85" s="4">
        <v>176.8</v>
      </c>
      <c r="L85" s="4">
        <v>24</v>
      </c>
      <c r="M85" s="4">
        <v>145</v>
      </c>
      <c r="N85" s="4">
        <v>50.8</v>
      </c>
      <c r="O85" s="4">
        <v>13.4</v>
      </c>
    </row>
    <row r="86" spans="1:15" ht="12.75">
      <c r="A86" s="2" t="s">
        <v>27</v>
      </c>
      <c r="C86" s="4">
        <v>3.29</v>
      </c>
      <c r="D86" s="4">
        <v>0.7</v>
      </c>
      <c r="E86" s="4">
        <v>0.3</v>
      </c>
      <c r="F86" s="4">
        <v>0.26</v>
      </c>
      <c r="G86" s="4">
        <v>0.11</v>
      </c>
      <c r="H86" s="4">
        <v>2.09</v>
      </c>
      <c r="I86" s="4">
        <v>0.43</v>
      </c>
      <c r="J86" s="4">
        <v>8.42</v>
      </c>
      <c r="K86" s="4">
        <v>191.6</v>
      </c>
      <c r="L86" s="4">
        <v>24.5</v>
      </c>
      <c r="M86" s="4">
        <v>130.8</v>
      </c>
      <c r="N86" s="4">
        <v>32.8</v>
      </c>
      <c r="O86" s="4">
        <v>13.6</v>
      </c>
    </row>
    <row r="87" spans="1:15" ht="12.75">
      <c r="A87" s="2" t="s">
        <v>40</v>
      </c>
      <c r="B87" t="s">
        <v>36</v>
      </c>
      <c r="C87" s="8">
        <f>AVERAGE(C84:C86)</f>
        <v>3.2266666666666666</v>
      </c>
      <c r="D87" s="8">
        <f aca="true" t="shared" si="33" ref="D87:O87">AVERAGE(D84:D86)</f>
        <v>0.6933333333333334</v>
      </c>
      <c r="E87" s="8">
        <f t="shared" si="33"/>
        <v>0.3033333333333334</v>
      </c>
      <c r="F87" s="8">
        <f t="shared" si="33"/>
        <v>0.26333333333333336</v>
      </c>
      <c r="G87" s="8">
        <f t="shared" si="33"/>
        <v>0.10666666666666667</v>
      </c>
      <c r="H87" s="8">
        <f t="shared" si="33"/>
        <v>2.0500000000000003</v>
      </c>
      <c r="I87" s="8">
        <f t="shared" si="33"/>
        <v>0.4066666666666667</v>
      </c>
      <c r="J87" s="8">
        <f t="shared" si="33"/>
        <v>8.296666666666667</v>
      </c>
      <c r="K87" s="8">
        <f t="shared" si="33"/>
        <v>186.36666666666667</v>
      </c>
      <c r="L87" s="8">
        <f t="shared" si="33"/>
        <v>23.599999999999998</v>
      </c>
      <c r="M87" s="8">
        <f t="shared" si="33"/>
        <v>136.26666666666668</v>
      </c>
      <c r="N87" s="8">
        <f t="shared" si="33"/>
        <v>40.56666666666667</v>
      </c>
      <c r="O87" s="8">
        <f t="shared" si="33"/>
        <v>13.366666666666667</v>
      </c>
    </row>
    <row r="88" spans="1:15" ht="12.75">
      <c r="A88" s="2" t="s">
        <v>17</v>
      </c>
      <c r="C88" s="8">
        <f>STDEV(C84:C86)</f>
        <v>0.0650640709864923</v>
      </c>
      <c r="D88" s="8">
        <f aca="true" t="shared" si="34" ref="D88:O88">STDEV(D84:D86)</f>
        <v>0.040414518843272955</v>
      </c>
      <c r="E88" s="8">
        <f t="shared" si="34"/>
        <v>0.025166114784234996</v>
      </c>
      <c r="F88" s="8">
        <f t="shared" si="34"/>
        <v>0.025166114784235274</v>
      </c>
      <c r="G88" s="8">
        <f t="shared" si="34"/>
        <v>0.0057735026918962545</v>
      </c>
      <c r="H88" s="8">
        <f t="shared" si="34"/>
        <v>0.0360555127546398</v>
      </c>
      <c r="I88" s="8">
        <f t="shared" si="34"/>
        <v>0.020816659994661514</v>
      </c>
      <c r="J88" s="8">
        <f t="shared" si="34"/>
        <v>0.2136195996001482</v>
      </c>
      <c r="K88" s="8">
        <f t="shared" si="34"/>
        <v>8.297188278768767</v>
      </c>
      <c r="L88" s="8">
        <f t="shared" si="34"/>
        <v>1.1532562594670974</v>
      </c>
      <c r="M88" s="8">
        <f t="shared" si="34"/>
        <v>7.642861593234164</v>
      </c>
      <c r="N88" s="8">
        <f t="shared" si="34"/>
        <v>9.250045044935352</v>
      </c>
      <c r="O88" s="8">
        <f t="shared" si="34"/>
        <v>0.25166114784213095</v>
      </c>
    </row>
    <row r="89" spans="1:15" ht="12.75">
      <c r="A89" s="2" t="s">
        <v>28</v>
      </c>
      <c r="C89" s="8">
        <f>100*C88/C87</f>
        <v>2.0164484809863317</v>
      </c>
      <c r="D89" s="8">
        <f aca="true" t="shared" si="35" ref="D89:O89">100*D88/D87</f>
        <v>5.829017140856676</v>
      </c>
      <c r="E89" s="8">
        <f t="shared" si="35"/>
        <v>8.296521357440106</v>
      </c>
      <c r="F89" s="8">
        <f t="shared" si="35"/>
        <v>9.556752449709595</v>
      </c>
      <c r="G89" s="8">
        <f t="shared" si="35"/>
        <v>5.412658773652738</v>
      </c>
      <c r="H89" s="8">
        <f t="shared" si="35"/>
        <v>1.7588055002263314</v>
      </c>
      <c r="I89" s="8">
        <f t="shared" si="35"/>
        <v>5.118850818359388</v>
      </c>
      <c r="J89" s="8">
        <f t="shared" si="35"/>
        <v>2.5747641574947555</v>
      </c>
      <c r="K89" s="8">
        <f t="shared" si="35"/>
        <v>4.452077416617116</v>
      </c>
      <c r="L89" s="8">
        <f t="shared" si="35"/>
        <v>4.886679065538549</v>
      </c>
      <c r="M89" s="8">
        <f t="shared" si="35"/>
        <v>5.608753615387107</v>
      </c>
      <c r="N89" s="8">
        <f t="shared" si="35"/>
        <v>22.802083101730528</v>
      </c>
      <c r="O89" s="8">
        <f t="shared" si="35"/>
        <v>1.8827517294922516</v>
      </c>
    </row>
    <row r="90" ht="12.75">
      <c r="A90" s="2"/>
    </row>
    <row r="91" spans="1:15" ht="12.75">
      <c r="A91" s="2" t="s">
        <v>29</v>
      </c>
      <c r="B91" t="s">
        <v>41</v>
      </c>
      <c r="C91" s="4">
        <v>2.94</v>
      </c>
      <c r="D91" s="4">
        <v>0.4</v>
      </c>
      <c r="E91" s="4">
        <v>0.21</v>
      </c>
      <c r="F91" s="4">
        <v>0.19</v>
      </c>
      <c r="G91" s="4">
        <v>0.05</v>
      </c>
      <c r="H91" s="4">
        <v>2.07</v>
      </c>
      <c r="I91" s="4">
        <v>0.4</v>
      </c>
      <c r="J91" s="4">
        <v>7.8</v>
      </c>
      <c r="K91" s="4">
        <v>45.5</v>
      </c>
      <c r="L91" s="4">
        <v>21.8</v>
      </c>
      <c r="M91" s="4">
        <v>92.1</v>
      </c>
      <c r="N91" s="4">
        <v>27.9</v>
      </c>
      <c r="O91" s="4">
        <v>12</v>
      </c>
    </row>
    <row r="92" spans="1:15" ht="12.75">
      <c r="A92" s="2" t="s">
        <v>16</v>
      </c>
      <c r="C92" s="4">
        <v>3.11</v>
      </c>
      <c r="D92" s="4">
        <v>0.44</v>
      </c>
      <c r="E92" s="4">
        <v>0.21</v>
      </c>
      <c r="F92" s="4">
        <v>0.21</v>
      </c>
      <c r="G92" s="4">
        <v>0.06</v>
      </c>
      <c r="H92" s="4">
        <v>2.24</v>
      </c>
      <c r="I92" s="4">
        <v>0.41</v>
      </c>
      <c r="J92" s="4">
        <v>8.44</v>
      </c>
      <c r="K92" s="4">
        <v>50.2</v>
      </c>
      <c r="L92" s="4">
        <v>22.7</v>
      </c>
      <c r="M92" s="4">
        <v>105.8</v>
      </c>
      <c r="N92" s="4">
        <v>38.8</v>
      </c>
      <c r="O92" s="4">
        <v>11.4</v>
      </c>
    </row>
    <row r="93" spans="1:15" ht="12.75">
      <c r="A93" s="2" t="s">
        <v>31</v>
      </c>
      <c r="C93" s="4">
        <v>3.18</v>
      </c>
      <c r="D93" s="4">
        <v>0.42</v>
      </c>
      <c r="E93" s="4">
        <v>0.21</v>
      </c>
      <c r="F93" s="4">
        <v>0.2</v>
      </c>
      <c r="G93" s="4">
        <v>0.05</v>
      </c>
      <c r="H93" s="4">
        <v>2.28</v>
      </c>
      <c r="I93" s="4">
        <v>0.41</v>
      </c>
      <c r="J93" s="4">
        <v>8.92</v>
      </c>
      <c r="K93" s="4">
        <v>60</v>
      </c>
      <c r="L93" s="4">
        <v>22.2</v>
      </c>
      <c r="M93" s="4">
        <v>101.5</v>
      </c>
      <c r="N93" s="4">
        <v>33.3</v>
      </c>
      <c r="O93" s="4">
        <v>12.2</v>
      </c>
    </row>
    <row r="94" spans="1:15" ht="12.75">
      <c r="A94" s="2" t="s">
        <v>38</v>
      </c>
      <c r="B94" t="s">
        <v>41</v>
      </c>
      <c r="C94" s="8">
        <f>AVERAGE(C91:C93)</f>
        <v>3.0766666666666667</v>
      </c>
      <c r="D94" s="8">
        <f aca="true" t="shared" si="36" ref="D94:O94">AVERAGE(D91:D93)</f>
        <v>0.42</v>
      </c>
      <c r="E94" s="8">
        <f t="shared" si="36"/>
        <v>0.21</v>
      </c>
      <c r="F94" s="8">
        <f t="shared" si="36"/>
        <v>0.20000000000000004</v>
      </c>
      <c r="G94" s="8">
        <f t="shared" si="36"/>
        <v>0.05333333333333334</v>
      </c>
      <c r="H94" s="8">
        <f t="shared" si="36"/>
        <v>2.1966666666666668</v>
      </c>
      <c r="I94" s="8">
        <f t="shared" si="36"/>
        <v>0.4066666666666667</v>
      </c>
      <c r="J94" s="8">
        <f t="shared" si="36"/>
        <v>8.386666666666665</v>
      </c>
      <c r="K94" s="8">
        <f t="shared" si="36"/>
        <v>51.9</v>
      </c>
      <c r="L94" s="8">
        <f t="shared" si="36"/>
        <v>22.233333333333334</v>
      </c>
      <c r="M94" s="8">
        <f t="shared" si="36"/>
        <v>99.8</v>
      </c>
      <c r="N94" s="8">
        <f t="shared" si="36"/>
        <v>33.33333333333333</v>
      </c>
      <c r="O94" s="8">
        <f t="shared" si="36"/>
        <v>11.866666666666665</v>
      </c>
    </row>
    <row r="95" spans="1:15" ht="12.75">
      <c r="A95" s="2" t="s">
        <v>17</v>
      </c>
      <c r="C95" s="8">
        <f>STDEV(C91:C93)</f>
        <v>0.12342339054382181</v>
      </c>
      <c r="D95" s="8">
        <f aca="true" t="shared" si="37" ref="D95:O95">STDEV(D91:D93)</f>
        <v>0.01999999999999999</v>
      </c>
      <c r="E95" s="8">
        <f t="shared" si="37"/>
        <v>0</v>
      </c>
      <c r="F95" s="8">
        <f t="shared" si="37"/>
        <v>0.009999999999999995</v>
      </c>
      <c r="G95" s="8">
        <f t="shared" si="37"/>
        <v>0.0057735026918962545</v>
      </c>
      <c r="H95" s="8">
        <f t="shared" si="37"/>
        <v>0.11150485789118371</v>
      </c>
      <c r="I95" s="8">
        <f t="shared" si="37"/>
        <v>0.005773502691896231</v>
      </c>
      <c r="J95" s="8">
        <f t="shared" si="37"/>
        <v>0.5619015334854991</v>
      </c>
      <c r="K95" s="8">
        <f t="shared" si="37"/>
        <v>7.397972695272735</v>
      </c>
      <c r="L95" s="8">
        <f t="shared" si="37"/>
        <v>0.4509249752822104</v>
      </c>
      <c r="M95" s="8">
        <f t="shared" si="37"/>
        <v>7.006425622241484</v>
      </c>
      <c r="N95" s="8">
        <f t="shared" si="37"/>
        <v>5.450076452063203</v>
      </c>
      <c r="O95" s="8">
        <f t="shared" si="37"/>
        <v>0.4163331998933103</v>
      </c>
    </row>
    <row r="96" spans="1:15" ht="12.75">
      <c r="A96" s="2" t="s">
        <v>24</v>
      </c>
      <c r="C96" s="8">
        <f>100*C95/C94</f>
        <v>4.0115944922152265</v>
      </c>
      <c r="D96" s="8">
        <f aca="true" t="shared" si="38" ref="D96:O96">100*D95/D94</f>
        <v>4.76190476190476</v>
      </c>
      <c r="E96" s="8">
        <f t="shared" si="38"/>
        <v>0</v>
      </c>
      <c r="F96" s="8">
        <f t="shared" si="38"/>
        <v>4.9999999999999964</v>
      </c>
      <c r="G96" s="8">
        <f t="shared" si="38"/>
        <v>10.825317547305476</v>
      </c>
      <c r="H96" s="8">
        <f t="shared" si="38"/>
        <v>5.076093682451458</v>
      </c>
      <c r="I96" s="8">
        <f t="shared" si="38"/>
        <v>1.4197137766957943</v>
      </c>
      <c r="J96" s="8">
        <f t="shared" si="38"/>
        <v>6.699938793547289</v>
      </c>
      <c r="K96" s="8">
        <f t="shared" si="38"/>
        <v>14.254282649851126</v>
      </c>
      <c r="L96" s="8">
        <f t="shared" si="38"/>
        <v>2.0281483146126407</v>
      </c>
      <c r="M96" s="8">
        <f t="shared" si="38"/>
        <v>7.020466555352188</v>
      </c>
      <c r="N96" s="8">
        <f t="shared" si="38"/>
        <v>16.35022935618961</v>
      </c>
      <c r="O96" s="8">
        <f t="shared" si="38"/>
        <v>3.508425841797559</v>
      </c>
    </row>
    <row r="97" ht="12.75">
      <c r="A97" s="2"/>
    </row>
    <row r="98" spans="1:15" ht="12.75">
      <c r="A98" s="2" t="s">
        <v>21</v>
      </c>
      <c r="C98" s="4">
        <v>2.92</v>
      </c>
      <c r="D98" s="4">
        <v>0.42</v>
      </c>
      <c r="E98" s="4">
        <v>0.25</v>
      </c>
      <c r="F98" s="4">
        <v>0.21</v>
      </c>
      <c r="G98" s="4">
        <v>0.04</v>
      </c>
      <c r="H98" s="4">
        <v>2.13</v>
      </c>
      <c r="I98" s="4">
        <v>0.39</v>
      </c>
      <c r="J98" s="4">
        <v>8.14</v>
      </c>
      <c r="K98" s="4">
        <v>44.6</v>
      </c>
      <c r="L98" s="4">
        <v>21.8</v>
      </c>
      <c r="M98" s="4">
        <v>139.5</v>
      </c>
      <c r="N98" s="4">
        <v>74.1</v>
      </c>
      <c r="O98" s="4">
        <v>12.2</v>
      </c>
    </row>
    <row r="99" spans="1:15" ht="12.75">
      <c r="A99" s="2" t="s">
        <v>22</v>
      </c>
      <c r="C99" s="4">
        <v>2.78</v>
      </c>
      <c r="D99" s="4">
        <v>0.47</v>
      </c>
      <c r="E99" s="4">
        <v>0.26</v>
      </c>
      <c r="F99" s="4">
        <v>0.23</v>
      </c>
      <c r="G99" s="4">
        <v>0.05</v>
      </c>
      <c r="H99" s="4">
        <v>2.11</v>
      </c>
      <c r="I99" s="4">
        <v>0.43</v>
      </c>
      <c r="J99" s="4">
        <v>7.86</v>
      </c>
      <c r="K99" s="4">
        <v>39</v>
      </c>
      <c r="L99" s="4">
        <v>22.6</v>
      </c>
      <c r="M99" s="4">
        <v>91.2</v>
      </c>
      <c r="N99" s="4">
        <v>29.3</v>
      </c>
      <c r="O99" s="4">
        <v>12.6</v>
      </c>
    </row>
    <row r="100" spans="1:15" ht="12.75">
      <c r="A100" s="2" t="s">
        <v>23</v>
      </c>
      <c r="C100" s="4">
        <v>2.79</v>
      </c>
      <c r="D100" s="4">
        <v>0.42</v>
      </c>
      <c r="E100" s="4">
        <v>0.23</v>
      </c>
      <c r="F100" s="4">
        <v>0.21</v>
      </c>
      <c r="G100" s="4">
        <v>0.04</v>
      </c>
      <c r="H100" s="4">
        <v>2.12</v>
      </c>
      <c r="I100" s="4">
        <v>0.38</v>
      </c>
      <c r="J100" s="4">
        <v>7.98</v>
      </c>
      <c r="K100" s="4">
        <v>53.7</v>
      </c>
      <c r="L100" s="4">
        <v>21.8</v>
      </c>
      <c r="M100" s="4">
        <v>87</v>
      </c>
      <c r="N100" s="4">
        <v>27.4</v>
      </c>
      <c r="O100" s="4">
        <v>12.4</v>
      </c>
    </row>
    <row r="101" spans="1:15" ht="12.75">
      <c r="A101" s="2" t="s">
        <v>39</v>
      </c>
      <c r="B101" t="s">
        <v>41</v>
      </c>
      <c r="C101" s="8">
        <f>AVERAGE(C98:C100)</f>
        <v>2.8299999999999996</v>
      </c>
      <c r="D101" s="8">
        <f aca="true" t="shared" si="39" ref="D101:O101">AVERAGE(D98:D100)</f>
        <v>0.4366666666666666</v>
      </c>
      <c r="E101" s="8">
        <f t="shared" si="39"/>
        <v>0.24666666666666667</v>
      </c>
      <c r="F101" s="8">
        <f t="shared" si="39"/>
        <v>0.21666666666666667</v>
      </c>
      <c r="G101" s="8">
        <f t="shared" si="39"/>
        <v>0.043333333333333335</v>
      </c>
      <c r="H101" s="8">
        <f t="shared" si="39"/>
        <v>2.12</v>
      </c>
      <c r="I101" s="8">
        <f t="shared" si="39"/>
        <v>0.4000000000000001</v>
      </c>
      <c r="J101" s="8">
        <f t="shared" si="39"/>
        <v>7.993333333333333</v>
      </c>
      <c r="K101" s="8">
        <f t="shared" si="39"/>
        <v>45.76666666666667</v>
      </c>
      <c r="L101" s="8">
        <f t="shared" si="39"/>
        <v>22.066666666666666</v>
      </c>
      <c r="M101" s="8">
        <f t="shared" si="39"/>
        <v>105.89999999999999</v>
      </c>
      <c r="N101" s="8">
        <f t="shared" si="39"/>
        <v>43.599999999999994</v>
      </c>
      <c r="O101" s="8">
        <f t="shared" si="39"/>
        <v>12.399999999999999</v>
      </c>
    </row>
    <row r="102" spans="1:15" ht="12.75">
      <c r="A102" s="2" t="s">
        <v>17</v>
      </c>
      <c r="C102" s="8">
        <f>STDEV(C98:C100)</f>
        <v>0.07810249675908926</v>
      </c>
      <c r="D102" s="8">
        <f aca="true" t="shared" si="40" ref="D102:O102">STDEV(D98:D100)</f>
        <v>0.02886751345948258</v>
      </c>
      <c r="E102" s="8">
        <f t="shared" si="40"/>
        <v>0.015275252316519465</v>
      </c>
      <c r="F102" s="8">
        <f t="shared" si="40"/>
        <v>0.011547005383792526</v>
      </c>
      <c r="G102" s="8">
        <f t="shared" si="40"/>
        <v>0.005773502691896258</v>
      </c>
      <c r="H102" s="8">
        <f t="shared" si="40"/>
        <v>0.010000000000000009</v>
      </c>
      <c r="I102" s="8">
        <f t="shared" si="40"/>
        <v>0.026457513110643923</v>
      </c>
      <c r="J102" s="8">
        <f t="shared" si="40"/>
        <v>0.14047538337142534</v>
      </c>
      <c r="K102" s="8">
        <f t="shared" si="40"/>
        <v>7.419119444606119</v>
      </c>
      <c r="L102" s="8">
        <f t="shared" si="40"/>
        <v>0.46188021535161367</v>
      </c>
      <c r="M102" s="8">
        <f t="shared" si="40"/>
        <v>29.174132377844607</v>
      </c>
      <c r="N102" s="8">
        <f t="shared" si="40"/>
        <v>26.43085318335374</v>
      </c>
      <c r="O102" s="8">
        <f t="shared" si="40"/>
        <v>0.20000000000012222</v>
      </c>
    </row>
    <row r="103" spans="1:15" ht="12.75">
      <c r="A103" s="2" t="s">
        <v>24</v>
      </c>
      <c r="C103" s="8">
        <f>100*C102/C101</f>
        <v>2.7598055391904337</v>
      </c>
      <c r="D103" s="8">
        <f aca="true" t="shared" si="41" ref="D103:O103">100*D102/D101</f>
        <v>6.610880944919677</v>
      </c>
      <c r="E103" s="8">
        <f t="shared" si="41"/>
        <v>6.192669858048432</v>
      </c>
      <c r="F103" s="8">
        <f t="shared" si="41"/>
        <v>5.329387100211934</v>
      </c>
      <c r="G103" s="8">
        <f t="shared" si="41"/>
        <v>13.323467750529826</v>
      </c>
      <c r="H103" s="8">
        <f t="shared" si="41"/>
        <v>0.47169811320754756</v>
      </c>
      <c r="I103" s="8">
        <f t="shared" si="41"/>
        <v>6.614378277660979</v>
      </c>
      <c r="J103" s="8">
        <f t="shared" si="41"/>
        <v>1.7574067978076564</v>
      </c>
      <c r="K103" s="8">
        <f t="shared" si="41"/>
        <v>16.21074896854942</v>
      </c>
      <c r="L103" s="8">
        <f t="shared" si="41"/>
        <v>2.0931127583909985</v>
      </c>
      <c r="M103" s="8">
        <f t="shared" si="41"/>
        <v>27.548755786444392</v>
      </c>
      <c r="N103" s="8">
        <f t="shared" si="41"/>
        <v>60.621222897600326</v>
      </c>
      <c r="O103" s="8">
        <f t="shared" si="41"/>
        <v>1.6129032258074374</v>
      </c>
    </row>
    <row r="104" ht="12.75">
      <c r="A104" s="2"/>
    </row>
    <row r="105" spans="1:15" ht="12.75">
      <c r="A105" s="2" t="s">
        <v>25</v>
      </c>
      <c r="B105" t="s">
        <v>41</v>
      </c>
      <c r="C105" s="4">
        <v>2.71</v>
      </c>
      <c r="D105" s="4">
        <v>0.42</v>
      </c>
      <c r="E105" s="4">
        <v>0.28</v>
      </c>
      <c r="F105" s="4">
        <v>0.2</v>
      </c>
      <c r="G105" s="4">
        <v>0.04</v>
      </c>
      <c r="H105" s="4">
        <v>1.98</v>
      </c>
      <c r="I105" s="4">
        <v>0.36</v>
      </c>
      <c r="J105" s="4">
        <v>7.52</v>
      </c>
      <c r="K105" s="4">
        <v>40.6</v>
      </c>
      <c r="L105" s="4">
        <v>20.2</v>
      </c>
      <c r="M105" s="4">
        <v>81.7</v>
      </c>
      <c r="N105" s="4">
        <v>24.4</v>
      </c>
      <c r="O105" s="4">
        <v>12.5</v>
      </c>
    </row>
    <row r="106" spans="1:15" ht="12.75">
      <c r="A106" s="2" t="s">
        <v>26</v>
      </c>
      <c r="C106" s="4">
        <v>2.74</v>
      </c>
      <c r="D106" s="4">
        <v>0.54</v>
      </c>
      <c r="E106" s="4">
        <v>0.36</v>
      </c>
      <c r="F106" s="4">
        <v>0.25</v>
      </c>
      <c r="G106" s="4">
        <v>0.06</v>
      </c>
      <c r="H106" s="4">
        <v>2.11</v>
      </c>
      <c r="I106" s="4">
        <v>0.37</v>
      </c>
      <c r="J106" s="4">
        <v>7.85</v>
      </c>
      <c r="K106" s="4">
        <v>52.9</v>
      </c>
      <c r="L106" s="4">
        <v>22.2</v>
      </c>
      <c r="M106" s="4">
        <v>152.8</v>
      </c>
      <c r="N106" s="4">
        <v>93.2</v>
      </c>
      <c r="O106" s="4">
        <v>13.5</v>
      </c>
    </row>
    <row r="107" spans="1:15" ht="12.75">
      <c r="A107" s="2" t="s">
        <v>27</v>
      </c>
      <c r="C107" s="4">
        <v>2.71</v>
      </c>
      <c r="D107" s="4">
        <v>0.48</v>
      </c>
      <c r="E107" s="4">
        <v>0.29</v>
      </c>
      <c r="F107" s="4">
        <v>0.22</v>
      </c>
      <c r="G107" s="4">
        <v>0.04</v>
      </c>
      <c r="H107" s="4">
        <v>2.12</v>
      </c>
      <c r="I107" s="4">
        <v>0.41</v>
      </c>
      <c r="J107" s="4">
        <v>7.87</v>
      </c>
      <c r="K107" s="4">
        <v>48.1</v>
      </c>
      <c r="L107" s="4">
        <v>21.7</v>
      </c>
      <c r="M107" s="4">
        <v>84</v>
      </c>
      <c r="N107" s="4">
        <v>22</v>
      </c>
      <c r="O107" s="4">
        <v>12.8</v>
      </c>
    </row>
    <row r="108" spans="1:15" ht="12.75">
      <c r="A108" s="2" t="s">
        <v>40</v>
      </c>
      <c r="B108" t="s">
        <v>41</v>
      </c>
      <c r="C108" s="8">
        <f>AVERAGE(C105:C107)</f>
        <v>2.72</v>
      </c>
      <c r="D108" s="8">
        <f aca="true" t="shared" si="42" ref="D108:O108">AVERAGE(D105:D107)</f>
        <v>0.48</v>
      </c>
      <c r="E108" s="8">
        <f t="shared" si="42"/>
        <v>0.31</v>
      </c>
      <c r="F108" s="8">
        <f t="shared" si="42"/>
        <v>0.22333333333333336</v>
      </c>
      <c r="G108" s="8">
        <f t="shared" si="42"/>
        <v>0.04666666666666667</v>
      </c>
      <c r="H108" s="8">
        <f t="shared" si="42"/>
        <v>2.07</v>
      </c>
      <c r="I108" s="8">
        <f t="shared" si="42"/>
        <v>0.37999999999999995</v>
      </c>
      <c r="J108" s="8">
        <f t="shared" si="42"/>
        <v>7.746666666666666</v>
      </c>
      <c r="K108" s="8">
        <f t="shared" si="42"/>
        <v>47.199999999999996</v>
      </c>
      <c r="L108" s="8">
        <f t="shared" si="42"/>
        <v>21.366666666666664</v>
      </c>
      <c r="M108" s="8">
        <f t="shared" si="42"/>
        <v>106.16666666666667</v>
      </c>
      <c r="N108" s="8">
        <f t="shared" si="42"/>
        <v>46.53333333333333</v>
      </c>
      <c r="O108" s="8">
        <f t="shared" si="42"/>
        <v>12.933333333333332</v>
      </c>
    </row>
    <row r="109" spans="1:15" ht="12.75">
      <c r="A109" s="2" t="s">
        <v>17</v>
      </c>
      <c r="C109" s="8">
        <f>STDEV(C105:C107)</f>
        <v>0.017320508075688915</v>
      </c>
      <c r="D109" s="8">
        <f aca="true" t="shared" si="43" ref="D109:O109">STDEV(D105:D107)</f>
        <v>0.059999999999999935</v>
      </c>
      <c r="E109" s="8">
        <f t="shared" si="43"/>
        <v>0.0435889894354072</v>
      </c>
      <c r="F109" s="8">
        <f t="shared" si="43"/>
        <v>0.025166114784235548</v>
      </c>
      <c r="G109" s="8">
        <f t="shared" si="43"/>
        <v>0.01154700538379248</v>
      </c>
      <c r="H109" s="8">
        <f t="shared" si="43"/>
        <v>0.07810249675906651</v>
      </c>
      <c r="I109" s="8">
        <f t="shared" si="43"/>
        <v>0.026457513110645498</v>
      </c>
      <c r="J109" s="8">
        <f t="shared" si="43"/>
        <v>0.19655363983745266</v>
      </c>
      <c r="K109" s="8">
        <f t="shared" si="43"/>
        <v>6.199193495931608</v>
      </c>
      <c r="L109" s="8">
        <f t="shared" si="43"/>
        <v>1.0408329997330845</v>
      </c>
      <c r="M109" s="8">
        <f t="shared" si="43"/>
        <v>40.40202140157512</v>
      </c>
      <c r="N109" s="8">
        <f t="shared" si="43"/>
        <v>40.432330298083656</v>
      </c>
      <c r="O109" s="8">
        <f t="shared" si="43"/>
        <v>0.513160143944732</v>
      </c>
    </row>
    <row r="110" spans="1:15" ht="12.75">
      <c r="A110" s="2" t="s">
        <v>42</v>
      </c>
      <c r="C110" s="8">
        <f>100*C109/C108</f>
        <v>0.6367833851356218</v>
      </c>
      <c r="D110" s="8">
        <f aca="true" t="shared" si="44" ref="D110:O110">100*D109/D108</f>
        <v>12.499999999999988</v>
      </c>
      <c r="E110" s="8">
        <f t="shared" si="44"/>
        <v>14.060964334002323</v>
      </c>
      <c r="F110" s="8">
        <f t="shared" si="44"/>
        <v>11.268409604881587</v>
      </c>
      <c r="G110" s="8">
        <f t="shared" si="44"/>
        <v>24.743582965269596</v>
      </c>
      <c r="H110" s="8">
        <f t="shared" si="44"/>
        <v>3.7730674762834067</v>
      </c>
      <c r="I110" s="8">
        <f t="shared" si="44"/>
        <v>6.962503450169869</v>
      </c>
      <c r="J110" s="8">
        <f t="shared" si="44"/>
        <v>2.5372672956641913</v>
      </c>
      <c r="K110" s="8">
        <f t="shared" si="44"/>
        <v>13.13388452527883</v>
      </c>
      <c r="L110" s="8">
        <f t="shared" si="44"/>
        <v>4.8712932904824555</v>
      </c>
      <c r="M110" s="8">
        <f t="shared" si="44"/>
        <v>38.0552791851571</v>
      </c>
      <c r="N110" s="8">
        <f t="shared" si="44"/>
        <v>86.8889619586325</v>
      </c>
      <c r="O110" s="8">
        <f t="shared" si="44"/>
        <v>3.967733071737619</v>
      </c>
    </row>
    <row r="111" ht="12.75">
      <c r="A111" s="2"/>
    </row>
    <row r="112" spans="1:15" ht="12.75">
      <c r="A112" s="2" t="s">
        <v>29</v>
      </c>
      <c r="B112" t="s">
        <v>43</v>
      </c>
      <c r="C112" s="4">
        <v>3.84</v>
      </c>
      <c r="D112" s="4">
        <v>0.36</v>
      </c>
      <c r="E112" s="4">
        <v>0.26</v>
      </c>
      <c r="F112" s="4">
        <v>0.22</v>
      </c>
      <c r="G112" s="4">
        <v>0.03</v>
      </c>
      <c r="H112" s="4">
        <v>1.9</v>
      </c>
      <c r="I112" s="4">
        <v>0.46</v>
      </c>
      <c r="J112" s="4">
        <v>8.16</v>
      </c>
      <c r="K112" s="4">
        <v>48.1</v>
      </c>
      <c r="L112" s="4">
        <v>26.4</v>
      </c>
      <c r="M112" s="4">
        <v>141.2</v>
      </c>
      <c r="N112" s="4">
        <v>60.1</v>
      </c>
      <c r="O112" s="4">
        <v>6.39</v>
      </c>
    </row>
    <row r="113" spans="1:15" ht="12.75">
      <c r="A113" s="2" t="s">
        <v>16</v>
      </c>
      <c r="C113" s="4">
        <v>4.06</v>
      </c>
      <c r="D113" s="4">
        <v>0.39</v>
      </c>
      <c r="E113" s="4">
        <v>0.25</v>
      </c>
      <c r="F113" s="4">
        <v>0.21</v>
      </c>
      <c r="G113" s="4">
        <v>0.05</v>
      </c>
      <c r="H113" s="4">
        <v>1.96</v>
      </c>
      <c r="I113" s="4">
        <v>0.44</v>
      </c>
      <c r="J113" s="4">
        <v>9.12</v>
      </c>
      <c r="K113" s="4">
        <v>51.6</v>
      </c>
      <c r="L113" s="4">
        <v>24.1</v>
      </c>
      <c r="M113" s="4">
        <v>143.1</v>
      </c>
      <c r="N113" s="4">
        <v>59.3</v>
      </c>
      <c r="O113" s="4">
        <v>6.49</v>
      </c>
    </row>
    <row r="114" spans="1:15" ht="12.75">
      <c r="A114" s="2" t="s">
        <v>31</v>
      </c>
      <c r="C114" s="4">
        <v>4.17</v>
      </c>
      <c r="D114" s="4">
        <v>0.41</v>
      </c>
      <c r="E114" s="4">
        <v>0.25</v>
      </c>
      <c r="F114" s="4">
        <v>0.23</v>
      </c>
      <c r="G114" s="4">
        <v>0.05</v>
      </c>
      <c r="H114" s="4">
        <v>2.17</v>
      </c>
      <c r="I114" s="4">
        <v>0.51</v>
      </c>
      <c r="J114" s="4">
        <v>9.92</v>
      </c>
      <c r="K114" s="4">
        <v>71.6</v>
      </c>
      <c r="L114" s="4">
        <v>27.1</v>
      </c>
      <c r="M114" s="4">
        <v>134.1</v>
      </c>
      <c r="N114" s="4">
        <v>51</v>
      </c>
      <c r="O114" s="4">
        <v>7.08</v>
      </c>
    </row>
    <row r="115" spans="1:15" ht="12.75">
      <c r="A115" s="2" t="s">
        <v>44</v>
      </c>
      <c r="B115" t="s">
        <v>43</v>
      </c>
      <c r="C115" s="8">
        <f>AVERAGE(C112:C114)</f>
        <v>4.023333333333333</v>
      </c>
      <c r="D115" s="8">
        <f aca="true" t="shared" si="45" ref="D115:O115">AVERAGE(D112:D114)</f>
        <v>0.38666666666666666</v>
      </c>
      <c r="E115" s="8">
        <f t="shared" si="45"/>
        <v>0.25333333333333335</v>
      </c>
      <c r="F115" s="8">
        <f t="shared" si="45"/>
        <v>0.22</v>
      </c>
      <c r="G115" s="8">
        <f t="shared" si="45"/>
        <v>0.043333333333333335</v>
      </c>
      <c r="H115" s="8">
        <f t="shared" si="45"/>
        <v>2.01</v>
      </c>
      <c r="I115" s="8">
        <f t="shared" si="45"/>
        <v>0.47000000000000003</v>
      </c>
      <c r="J115" s="8">
        <f t="shared" si="45"/>
        <v>9.066666666666668</v>
      </c>
      <c r="K115" s="8">
        <f t="shared" si="45"/>
        <v>57.1</v>
      </c>
      <c r="L115" s="8">
        <f t="shared" si="45"/>
        <v>25.866666666666664</v>
      </c>
      <c r="M115" s="8">
        <f t="shared" si="45"/>
        <v>139.46666666666667</v>
      </c>
      <c r="N115" s="8">
        <f t="shared" si="45"/>
        <v>56.800000000000004</v>
      </c>
      <c r="O115" s="8">
        <f t="shared" si="45"/>
        <v>6.653333333333333</v>
      </c>
    </row>
    <row r="116" spans="1:15" ht="12.75">
      <c r="A116" s="2" t="s">
        <v>17</v>
      </c>
      <c r="C116" s="8">
        <f>STDEV(C112:C114)</f>
        <v>0.16802777548171216</v>
      </c>
      <c r="D116" s="8">
        <f aca="true" t="shared" si="46" ref="D116:O116">STDEV(D112:D114)</f>
        <v>0.0251661147842361</v>
      </c>
      <c r="E116" s="8">
        <f t="shared" si="46"/>
        <v>0.005773502691896262</v>
      </c>
      <c r="F116" s="8">
        <f t="shared" si="46"/>
        <v>0.010000000000000009</v>
      </c>
      <c r="G116" s="8">
        <f t="shared" si="46"/>
        <v>0.011547005383792518</v>
      </c>
      <c r="H116" s="8">
        <f t="shared" si="46"/>
        <v>0.14177446878757907</v>
      </c>
      <c r="I116" s="8">
        <f t="shared" si="46"/>
        <v>0.036055512754638676</v>
      </c>
      <c r="J116" s="8">
        <f t="shared" si="46"/>
        <v>0.8812112875657682</v>
      </c>
      <c r="K116" s="8">
        <f t="shared" si="46"/>
        <v>12.67872233310593</v>
      </c>
      <c r="L116" s="8">
        <f t="shared" si="46"/>
        <v>1.5695009822658539</v>
      </c>
      <c r="M116" s="8">
        <f t="shared" si="46"/>
        <v>4.743767841424196</v>
      </c>
      <c r="N116" s="8">
        <f t="shared" si="46"/>
        <v>5.038849074937591</v>
      </c>
      <c r="O116" s="8">
        <f t="shared" si="46"/>
        <v>0.37287173844812943</v>
      </c>
    </row>
    <row r="117" spans="1:15" ht="12.75">
      <c r="A117" s="2" t="s">
        <v>24</v>
      </c>
      <c r="C117" s="8">
        <f>100*C116/C115</f>
        <v>4.17633244776418</v>
      </c>
      <c r="D117" s="8">
        <f aca="true" t="shared" si="47" ref="D117:O117">100*D116/D115</f>
        <v>6.50847796144037</v>
      </c>
      <c r="E117" s="8">
        <f t="shared" si="47"/>
        <v>2.2790142204853665</v>
      </c>
      <c r="F117" s="8">
        <f t="shared" si="47"/>
        <v>4.545454545454549</v>
      </c>
      <c r="G117" s="8">
        <f t="shared" si="47"/>
        <v>26.64693550105965</v>
      </c>
      <c r="H117" s="8">
        <f t="shared" si="47"/>
        <v>7.053456158586024</v>
      </c>
      <c r="I117" s="8">
        <f t="shared" si="47"/>
        <v>7.6713856924763135</v>
      </c>
      <c r="J117" s="8">
        <f t="shared" si="47"/>
        <v>9.7192421422695</v>
      </c>
      <c r="K117" s="8">
        <f t="shared" si="47"/>
        <v>22.204417395982368</v>
      </c>
      <c r="L117" s="8">
        <f t="shared" si="47"/>
        <v>6.0676584365947965</v>
      </c>
      <c r="M117" s="8">
        <f t="shared" si="47"/>
        <v>3.401363175017349</v>
      </c>
      <c r="N117" s="8">
        <f t="shared" si="47"/>
        <v>8.871213160101393</v>
      </c>
      <c r="O117" s="8">
        <f t="shared" si="47"/>
        <v>5.604284646013969</v>
      </c>
    </row>
    <row r="118" ht="12.75">
      <c r="A118" s="2"/>
    </row>
    <row r="119" spans="1:15" ht="12.75">
      <c r="A119" s="2" t="s">
        <v>21</v>
      </c>
      <c r="B119" t="s">
        <v>43</v>
      </c>
      <c r="C119" s="4">
        <v>3.87</v>
      </c>
      <c r="D119" s="4">
        <v>0.38</v>
      </c>
      <c r="E119" s="4">
        <v>0.28</v>
      </c>
      <c r="F119" s="4">
        <v>0.22</v>
      </c>
      <c r="G119" s="4">
        <v>0.03</v>
      </c>
      <c r="H119" s="4">
        <v>1.91</v>
      </c>
      <c r="I119" s="4">
        <v>0.43</v>
      </c>
      <c r="J119" s="4">
        <v>8.17</v>
      </c>
      <c r="K119" s="4">
        <v>50.5</v>
      </c>
      <c r="L119" s="4">
        <v>26</v>
      </c>
      <c r="M119" s="4">
        <v>146.5</v>
      </c>
      <c r="N119" s="4">
        <v>67</v>
      </c>
      <c r="O119" s="4">
        <v>6.3</v>
      </c>
    </row>
    <row r="120" spans="1:15" ht="12.75">
      <c r="A120" s="2" t="s">
        <v>22</v>
      </c>
      <c r="C120" s="4">
        <v>3.84</v>
      </c>
      <c r="D120" s="4">
        <v>0.42</v>
      </c>
      <c r="E120" s="4">
        <v>0.3</v>
      </c>
      <c r="F120" s="4">
        <v>0.24</v>
      </c>
      <c r="G120" s="4">
        <v>0.04</v>
      </c>
      <c r="H120" s="4">
        <v>1.9</v>
      </c>
      <c r="I120" s="4">
        <v>0.49</v>
      </c>
      <c r="J120" s="4">
        <v>8.36</v>
      </c>
      <c r="K120" s="4">
        <v>45.1</v>
      </c>
      <c r="L120" s="4">
        <v>28.2</v>
      </c>
      <c r="M120" s="4">
        <v>132.4</v>
      </c>
      <c r="N120" s="4">
        <v>44</v>
      </c>
      <c r="O120" s="4">
        <v>6.99</v>
      </c>
    </row>
    <row r="121" spans="1:15" ht="12.75">
      <c r="A121" s="2" t="s">
        <v>23</v>
      </c>
      <c r="C121" s="4">
        <v>3.8</v>
      </c>
      <c r="D121" s="4">
        <v>0.39</v>
      </c>
      <c r="E121" s="4">
        <v>0.27</v>
      </c>
      <c r="F121" s="4">
        <v>0.23</v>
      </c>
      <c r="G121" s="4">
        <v>0.04</v>
      </c>
      <c r="H121" s="4">
        <v>1.95</v>
      </c>
      <c r="I121" s="4">
        <v>0.46</v>
      </c>
      <c r="J121" s="4">
        <v>8.75</v>
      </c>
      <c r="K121" s="4">
        <v>58.6</v>
      </c>
      <c r="L121" s="4">
        <v>27.7</v>
      </c>
      <c r="M121" s="4">
        <v>99.6</v>
      </c>
      <c r="N121" s="4">
        <v>27.3</v>
      </c>
      <c r="O121" s="4">
        <v>6.42</v>
      </c>
    </row>
    <row r="122" spans="1:15" ht="12.75">
      <c r="A122" s="2" t="s">
        <v>39</v>
      </c>
      <c r="B122" t="s">
        <v>43</v>
      </c>
      <c r="C122" s="11">
        <f>AVERAGE(C119:C121)</f>
        <v>3.8366666666666664</v>
      </c>
      <c r="D122" s="11">
        <f aca="true" t="shared" si="48" ref="D122:O122">AVERAGE(D119:D121)</f>
        <v>0.39666666666666667</v>
      </c>
      <c r="E122" s="11">
        <f t="shared" si="48"/>
        <v>0.2833333333333334</v>
      </c>
      <c r="F122" s="11">
        <f t="shared" si="48"/>
        <v>0.22999999999999998</v>
      </c>
      <c r="G122" s="11">
        <f t="shared" si="48"/>
        <v>0.036666666666666674</v>
      </c>
      <c r="H122" s="11">
        <f t="shared" si="48"/>
        <v>1.92</v>
      </c>
      <c r="I122" s="11">
        <f t="shared" si="48"/>
        <v>0.45999999999999996</v>
      </c>
      <c r="J122" s="11">
        <f t="shared" si="48"/>
        <v>8.426666666666668</v>
      </c>
      <c r="K122" s="11">
        <f t="shared" si="48"/>
        <v>51.4</v>
      </c>
      <c r="L122" s="11">
        <f t="shared" si="48"/>
        <v>27.3</v>
      </c>
      <c r="M122" s="11">
        <f t="shared" si="48"/>
        <v>126.16666666666667</v>
      </c>
      <c r="N122" s="11">
        <f t="shared" si="48"/>
        <v>46.1</v>
      </c>
      <c r="O122" s="11">
        <f t="shared" si="48"/>
        <v>6.57</v>
      </c>
    </row>
    <row r="123" spans="1:15" ht="12.75">
      <c r="A123" s="2" t="s">
        <v>17</v>
      </c>
      <c r="C123" s="11">
        <f>STDEV(C119:C121)</f>
        <v>0.0351188458428426</v>
      </c>
      <c r="D123" s="11">
        <f aca="true" t="shared" si="49" ref="D123:O123">STDEV(D119:D121)</f>
        <v>0.020816659994661514</v>
      </c>
      <c r="E123" s="11">
        <f t="shared" si="49"/>
        <v>0.01527525231651945</v>
      </c>
      <c r="F123" s="11">
        <f t="shared" si="49"/>
        <v>0.009999999999999995</v>
      </c>
      <c r="G123" s="11">
        <f t="shared" si="49"/>
        <v>0.005773502691896259</v>
      </c>
      <c r="H123" s="11">
        <f t="shared" si="49"/>
        <v>0.02645751311064593</v>
      </c>
      <c r="I123" s="11">
        <f t="shared" si="49"/>
        <v>0.030000000000000197</v>
      </c>
      <c r="J123" s="11">
        <f t="shared" si="49"/>
        <v>0.295691280448535</v>
      </c>
      <c r="K123" s="11">
        <f t="shared" si="49"/>
        <v>6.794850991743747</v>
      </c>
      <c r="L123" s="11">
        <f t="shared" si="49"/>
        <v>1.1532562594669495</v>
      </c>
      <c r="M123" s="11">
        <f t="shared" si="49"/>
        <v>24.063319250122817</v>
      </c>
      <c r="N123" s="11">
        <f t="shared" si="49"/>
        <v>19.933138237618266</v>
      </c>
      <c r="O123" s="11">
        <f t="shared" si="49"/>
        <v>0.36864617182334414</v>
      </c>
    </row>
    <row r="124" spans="1:15" ht="12.75">
      <c r="A124" s="2" t="s">
        <v>24</v>
      </c>
      <c r="C124" s="11">
        <f>100*C123/C122</f>
        <v>0.9153478499437689</v>
      </c>
      <c r="D124" s="11">
        <f aca="true" t="shared" si="50" ref="D124:O124">100*D123/D122</f>
        <v>5.247897477645759</v>
      </c>
      <c r="E124" s="11">
        <f t="shared" si="50"/>
        <v>5.391265523477452</v>
      </c>
      <c r="F124" s="11">
        <f t="shared" si="50"/>
        <v>4.34782608695652</v>
      </c>
      <c r="G124" s="11">
        <f t="shared" si="50"/>
        <v>15.745916432444337</v>
      </c>
      <c r="H124" s="11">
        <f t="shared" si="50"/>
        <v>1.377995474512809</v>
      </c>
      <c r="I124" s="11">
        <f t="shared" si="50"/>
        <v>6.521739130434826</v>
      </c>
      <c r="J124" s="11">
        <f t="shared" si="50"/>
        <v>3.5089946255759688</v>
      </c>
      <c r="K124" s="11">
        <f t="shared" si="50"/>
        <v>13.219554458645423</v>
      </c>
      <c r="L124" s="11">
        <f t="shared" si="50"/>
        <v>4.224381902809339</v>
      </c>
      <c r="M124" s="11">
        <f t="shared" si="50"/>
        <v>19.072644055579513</v>
      </c>
      <c r="N124" s="11">
        <f t="shared" si="50"/>
        <v>43.23891157834765</v>
      </c>
      <c r="O124" s="11">
        <f t="shared" si="50"/>
        <v>5.611052843582102</v>
      </c>
    </row>
    <row r="125" ht="12.75">
      <c r="A125" s="2"/>
    </row>
    <row r="126" spans="1:15" ht="12.75">
      <c r="A126" s="2" t="s">
        <v>25</v>
      </c>
      <c r="B126" t="s">
        <v>43</v>
      </c>
      <c r="C126" s="4">
        <v>3.76</v>
      </c>
      <c r="D126" s="4">
        <v>0.45</v>
      </c>
      <c r="E126" s="4">
        <v>0.32</v>
      </c>
      <c r="F126" s="4">
        <v>0.23</v>
      </c>
      <c r="G126" s="4">
        <v>0.03</v>
      </c>
      <c r="H126" s="4">
        <v>1.96</v>
      </c>
      <c r="I126" s="4">
        <v>0.46</v>
      </c>
      <c r="J126" s="4">
        <v>7.99</v>
      </c>
      <c r="K126" s="4">
        <v>49.4</v>
      </c>
      <c r="L126" s="4">
        <v>27.6</v>
      </c>
      <c r="M126" s="4">
        <v>118.4</v>
      </c>
      <c r="N126" s="4">
        <v>42.9</v>
      </c>
      <c r="O126" s="4">
        <v>6.72</v>
      </c>
    </row>
    <row r="127" spans="1:15" ht="12.75">
      <c r="A127" s="2" t="s">
        <v>26</v>
      </c>
      <c r="C127" s="4">
        <v>3.97</v>
      </c>
      <c r="D127" s="4">
        <v>0.42</v>
      </c>
      <c r="E127" s="4">
        <v>0.37</v>
      </c>
      <c r="F127" s="4" t="s">
        <v>45</v>
      </c>
      <c r="G127" s="4">
        <v>0.04</v>
      </c>
      <c r="H127" s="4">
        <v>1.95</v>
      </c>
      <c r="I127" s="4">
        <v>0.46</v>
      </c>
      <c r="J127" s="4">
        <v>8.5</v>
      </c>
      <c r="K127" s="4">
        <v>54.4</v>
      </c>
      <c r="L127" s="4">
        <v>28.7</v>
      </c>
      <c r="M127" s="4">
        <v>202</v>
      </c>
      <c r="N127" s="4">
        <v>108.6</v>
      </c>
      <c r="O127" s="4">
        <v>6.57</v>
      </c>
    </row>
    <row r="128" spans="1:15" ht="12.75">
      <c r="A128" s="2" t="s">
        <v>27</v>
      </c>
      <c r="C128" s="4">
        <v>3.67</v>
      </c>
      <c r="D128" s="4">
        <v>0.47</v>
      </c>
      <c r="E128" s="4">
        <v>0.32</v>
      </c>
      <c r="F128" s="4">
        <v>0.24</v>
      </c>
      <c r="G128" s="4">
        <v>0.03</v>
      </c>
      <c r="H128" s="4">
        <v>2</v>
      </c>
      <c r="I128" s="4">
        <v>0.47</v>
      </c>
      <c r="J128" s="4">
        <v>8.17</v>
      </c>
      <c r="K128" s="4">
        <v>60.6</v>
      </c>
      <c r="L128" s="4">
        <v>27.7</v>
      </c>
      <c r="M128" s="4">
        <v>129.1</v>
      </c>
      <c r="N128" s="4">
        <v>55.4</v>
      </c>
      <c r="O128" s="4">
        <v>6.66</v>
      </c>
    </row>
    <row r="129" spans="1:15" ht="12.75">
      <c r="A129" s="2" t="s">
        <v>40</v>
      </c>
      <c r="B129" t="s">
        <v>43</v>
      </c>
      <c r="C129" s="8">
        <f>AVERAGE(C126:C128)</f>
        <v>3.8000000000000003</v>
      </c>
      <c r="D129" s="8">
        <f aca="true" t="shared" si="51" ref="D129:O129">AVERAGE(D126:D128)</f>
        <v>0.4466666666666666</v>
      </c>
      <c r="E129" s="8">
        <f t="shared" si="51"/>
        <v>0.33666666666666667</v>
      </c>
      <c r="F129" s="8">
        <f t="shared" si="51"/>
        <v>0.235</v>
      </c>
      <c r="G129" s="8">
        <f t="shared" si="51"/>
        <v>0.03333333333333333</v>
      </c>
      <c r="H129" s="8">
        <f t="shared" si="51"/>
        <v>1.97</v>
      </c>
      <c r="I129" s="8">
        <f t="shared" si="51"/>
        <v>0.4633333333333334</v>
      </c>
      <c r="J129" s="8">
        <f t="shared" si="51"/>
        <v>8.22</v>
      </c>
      <c r="K129" s="8">
        <f t="shared" si="51"/>
        <v>54.800000000000004</v>
      </c>
      <c r="L129" s="8">
        <f t="shared" si="51"/>
        <v>28</v>
      </c>
      <c r="M129" s="8">
        <f t="shared" si="51"/>
        <v>149.83333333333334</v>
      </c>
      <c r="N129" s="8">
        <f t="shared" si="51"/>
        <v>68.96666666666667</v>
      </c>
      <c r="O129" s="8">
        <f t="shared" si="51"/>
        <v>6.6499999999999995</v>
      </c>
    </row>
    <row r="130" spans="1:15" ht="12.75">
      <c r="A130" s="2" t="s">
        <v>17</v>
      </c>
      <c r="C130" s="8">
        <f>STDEV(C126:C128)</f>
        <v>0.15394804318340022</v>
      </c>
      <c r="D130" s="8">
        <f aca="true" t="shared" si="52" ref="D130:O130">STDEV(D126:D128)</f>
        <v>0.02516611478423665</v>
      </c>
      <c r="E130" s="8">
        <f t="shared" si="52"/>
        <v>0.02886751345948114</v>
      </c>
      <c r="F130" s="8">
        <f t="shared" si="52"/>
        <v>0.007071067811865462</v>
      </c>
      <c r="G130" s="8">
        <f t="shared" si="52"/>
        <v>0.005773502691896258</v>
      </c>
      <c r="H130" s="8">
        <f t="shared" si="52"/>
        <v>0.02645751311064593</v>
      </c>
      <c r="I130" s="8">
        <f t="shared" si="52"/>
        <v>0.005773502691896231</v>
      </c>
      <c r="J130" s="8">
        <f t="shared" si="52"/>
        <v>0.2586503431274765</v>
      </c>
      <c r="K130" s="8">
        <f t="shared" si="52"/>
        <v>5.610704055642176</v>
      </c>
      <c r="L130" s="8">
        <f t="shared" si="52"/>
        <v>0.6082762530297322</v>
      </c>
      <c r="M130" s="8">
        <f t="shared" si="52"/>
        <v>45.49333284486127</v>
      </c>
      <c r="N130" s="8">
        <f t="shared" si="52"/>
        <v>34.88786799638712</v>
      </c>
      <c r="O130" s="8">
        <f t="shared" si="52"/>
        <v>0.07549834435270723</v>
      </c>
    </row>
    <row r="131" spans="1:15" ht="12.75">
      <c r="A131" s="2" t="s">
        <v>28</v>
      </c>
      <c r="C131" s="8">
        <f>100*C130/C129</f>
        <v>4.0512642943000055</v>
      </c>
      <c r="D131" s="8">
        <f aca="true" t="shared" si="53" ref="D131:O131">100*D130/D129</f>
        <v>5.634204802441043</v>
      </c>
      <c r="E131" s="8">
        <f t="shared" si="53"/>
        <v>8.574508948360734</v>
      </c>
      <c r="F131" s="8">
        <f t="shared" si="53"/>
        <v>3.008965026325729</v>
      </c>
      <c r="G131" s="8">
        <f t="shared" si="53"/>
        <v>17.320508075688775</v>
      </c>
      <c r="H131" s="8">
        <f t="shared" si="53"/>
        <v>1.3430209700835498</v>
      </c>
      <c r="I131" s="8">
        <f t="shared" si="53"/>
        <v>1.2460797176754455</v>
      </c>
      <c r="J131" s="8">
        <f t="shared" si="53"/>
        <v>3.1465978482661368</v>
      </c>
      <c r="K131" s="8">
        <f t="shared" si="53"/>
        <v>10.238511050441927</v>
      </c>
      <c r="L131" s="8">
        <f t="shared" si="53"/>
        <v>2.172415189391901</v>
      </c>
      <c r="M131" s="8">
        <f t="shared" si="53"/>
        <v>30.362624813033104</v>
      </c>
      <c r="N131" s="8">
        <f t="shared" si="53"/>
        <v>50.58656548533657</v>
      </c>
      <c r="O131" s="8">
        <f t="shared" si="53"/>
        <v>1.1353134489128909</v>
      </c>
    </row>
    <row r="133" spans="1:15" ht="12.75">
      <c r="A133" s="2" t="s">
        <v>29</v>
      </c>
      <c r="B133" t="s">
        <v>46</v>
      </c>
      <c r="C133" s="4">
        <v>3.77</v>
      </c>
      <c r="D133" s="4">
        <v>0.33</v>
      </c>
      <c r="E133" s="4">
        <v>0.26</v>
      </c>
      <c r="F133" s="4">
        <v>0.18</v>
      </c>
      <c r="G133" s="4">
        <v>0.03</v>
      </c>
      <c r="H133" s="4">
        <v>2.49</v>
      </c>
      <c r="I133" s="4">
        <v>0.43</v>
      </c>
      <c r="J133" s="4">
        <v>9.81</v>
      </c>
      <c r="K133" s="4">
        <v>48.6</v>
      </c>
      <c r="L133" s="4">
        <v>29.2</v>
      </c>
      <c r="M133" s="4">
        <v>208.9</v>
      </c>
      <c r="N133" s="4">
        <v>40.9</v>
      </c>
      <c r="O133" s="4">
        <v>5.32</v>
      </c>
    </row>
    <row r="134" spans="1:15" ht="12.75">
      <c r="A134" s="2" t="s">
        <v>16</v>
      </c>
      <c r="C134" s="4">
        <v>3.93</v>
      </c>
      <c r="D134" s="4">
        <v>0.33</v>
      </c>
      <c r="E134" s="4">
        <v>0.24</v>
      </c>
      <c r="F134" s="4">
        <v>0.19</v>
      </c>
      <c r="G134" s="4">
        <v>0.04</v>
      </c>
      <c r="H134" s="4">
        <v>2.66</v>
      </c>
      <c r="I134" s="4">
        <v>0.45</v>
      </c>
      <c r="J134" s="4">
        <v>10.9</v>
      </c>
      <c r="K134" s="4">
        <v>50.8</v>
      </c>
      <c r="L134" s="4">
        <v>31.2</v>
      </c>
      <c r="M134" s="4">
        <v>143.3</v>
      </c>
      <c r="N134" s="4">
        <v>50.1</v>
      </c>
      <c r="O134" s="4">
        <v>5.32</v>
      </c>
    </row>
    <row r="135" spans="1:15" ht="12.75">
      <c r="A135" s="2" t="s">
        <v>31</v>
      </c>
      <c r="C135" s="4">
        <v>4.01</v>
      </c>
      <c r="D135" s="4">
        <v>0.3</v>
      </c>
      <c r="E135" s="4">
        <v>0.24</v>
      </c>
      <c r="F135" s="4">
        <v>0.18</v>
      </c>
      <c r="G135" s="4">
        <v>0.04</v>
      </c>
      <c r="H135" s="4">
        <v>2.8</v>
      </c>
      <c r="I135" s="4">
        <v>0.47</v>
      </c>
      <c r="J135" s="4">
        <v>11.5</v>
      </c>
      <c r="K135" s="4">
        <v>60.7</v>
      </c>
      <c r="L135" s="4">
        <v>31.1</v>
      </c>
      <c r="M135" s="4">
        <v>128.4</v>
      </c>
      <c r="N135" s="4">
        <v>42.4</v>
      </c>
      <c r="O135" s="4">
        <v>5.3</v>
      </c>
    </row>
    <row r="136" spans="1:15" ht="12.75">
      <c r="A136" s="2" t="s">
        <v>38</v>
      </c>
      <c r="B136" t="s">
        <v>46</v>
      </c>
      <c r="C136" s="8">
        <f>AVERAGE(C133:C135)</f>
        <v>3.9033333333333338</v>
      </c>
      <c r="D136" s="8">
        <f aca="true" t="shared" si="54" ref="D136:O136">AVERAGE(D133:D135)</f>
        <v>0.32</v>
      </c>
      <c r="E136" s="8">
        <f t="shared" si="54"/>
        <v>0.24666666666666667</v>
      </c>
      <c r="F136" s="8">
        <f t="shared" si="54"/>
        <v>0.18333333333333335</v>
      </c>
      <c r="G136" s="8">
        <f t="shared" si="54"/>
        <v>0.036666666666666674</v>
      </c>
      <c r="H136" s="8">
        <f t="shared" si="54"/>
        <v>2.65</v>
      </c>
      <c r="I136" s="8">
        <f t="shared" si="54"/>
        <v>0.45</v>
      </c>
      <c r="J136" s="8">
        <f t="shared" si="54"/>
        <v>10.736666666666666</v>
      </c>
      <c r="K136" s="8">
        <f t="shared" si="54"/>
        <v>53.366666666666674</v>
      </c>
      <c r="L136" s="8">
        <f t="shared" si="54"/>
        <v>30.5</v>
      </c>
      <c r="M136" s="8">
        <f t="shared" si="54"/>
        <v>160.20000000000002</v>
      </c>
      <c r="N136" s="8">
        <f t="shared" si="54"/>
        <v>44.46666666666667</v>
      </c>
      <c r="O136" s="8">
        <f t="shared" si="54"/>
        <v>5.3133333333333335</v>
      </c>
    </row>
    <row r="137" spans="1:15" ht="12.75">
      <c r="A137" s="2" t="s">
        <v>17</v>
      </c>
      <c r="C137" s="8">
        <f>STDEV(C133:C135)</f>
        <v>0.12220201853213447</v>
      </c>
      <c r="D137" s="8">
        <f aca="true" t="shared" si="55" ref="D137:O137">STDEV(D133:D135)</f>
        <v>0.01732050807568879</v>
      </c>
      <c r="E137" s="8">
        <f t="shared" si="55"/>
        <v>0.011547005383792526</v>
      </c>
      <c r="F137" s="8">
        <f t="shared" si="55"/>
        <v>0.005773502691896262</v>
      </c>
      <c r="G137" s="8">
        <f t="shared" si="55"/>
        <v>0.005773502691896259</v>
      </c>
      <c r="H137" s="8">
        <f t="shared" si="55"/>
        <v>0.15524174696260243</v>
      </c>
      <c r="I137" s="8">
        <f t="shared" si="55"/>
        <v>0.01999999999999999</v>
      </c>
      <c r="J137" s="8">
        <f t="shared" si="55"/>
        <v>0.8567574530363391</v>
      </c>
      <c r="K137" s="8">
        <f t="shared" si="55"/>
        <v>6.445411804790456</v>
      </c>
      <c r="L137" s="8">
        <f t="shared" si="55"/>
        <v>1.1269427669584564</v>
      </c>
      <c r="M137" s="8">
        <f t="shared" si="55"/>
        <v>42.828378442336536</v>
      </c>
      <c r="N137" s="8">
        <f t="shared" si="55"/>
        <v>4.935922743857852</v>
      </c>
      <c r="O137" s="8">
        <f t="shared" si="55"/>
        <v>0.011547005383792781</v>
      </c>
    </row>
    <row r="138" spans="1:15" ht="12.75">
      <c r="A138" s="2" t="s">
        <v>24</v>
      </c>
      <c r="C138" s="8">
        <f>100*C137/C136</f>
        <v>3.130709270678082</v>
      </c>
      <c r="D138" s="8">
        <f aca="true" t="shared" si="56" ref="D138:O138">100*D137/D136</f>
        <v>5.412658773652747</v>
      </c>
      <c r="E138" s="8">
        <f t="shared" si="56"/>
        <v>4.681218398834807</v>
      </c>
      <c r="F138" s="8">
        <f t="shared" si="56"/>
        <v>3.14918328648887</v>
      </c>
      <c r="G138" s="8">
        <f t="shared" si="56"/>
        <v>15.745916432444337</v>
      </c>
      <c r="H138" s="8">
        <f t="shared" si="56"/>
        <v>5.858179130664243</v>
      </c>
      <c r="I138" s="8">
        <f t="shared" si="56"/>
        <v>4.444444444444442</v>
      </c>
      <c r="J138" s="8">
        <f t="shared" si="56"/>
        <v>7.979734117072391</v>
      </c>
      <c r="K138" s="8">
        <f t="shared" si="56"/>
        <v>12.077598634835331</v>
      </c>
      <c r="L138" s="8">
        <f t="shared" si="56"/>
        <v>3.6948943178965785</v>
      </c>
      <c r="M138" s="8">
        <f t="shared" si="56"/>
        <v>26.734318628175114</v>
      </c>
      <c r="N138" s="8">
        <f t="shared" si="56"/>
        <v>11.100276035662336</v>
      </c>
      <c r="O138" s="8">
        <f t="shared" si="56"/>
        <v>0.21732130584302597</v>
      </c>
    </row>
    <row r="139" ht="12.75">
      <c r="A139" s="2"/>
    </row>
    <row r="140" spans="1:15" ht="12.75">
      <c r="A140" s="2" t="s">
        <v>21</v>
      </c>
      <c r="B140" t="s">
        <v>46</v>
      </c>
      <c r="C140" s="4">
        <v>3.78</v>
      </c>
      <c r="D140" s="4">
        <v>0.35</v>
      </c>
      <c r="E140" s="4">
        <v>0.28</v>
      </c>
      <c r="F140" s="4">
        <v>0.19</v>
      </c>
      <c r="G140" s="4">
        <v>0.03</v>
      </c>
      <c r="H140" s="4">
        <v>2.57</v>
      </c>
      <c r="I140" s="4">
        <v>0.41</v>
      </c>
      <c r="J140" s="4">
        <v>10.1</v>
      </c>
      <c r="K140" s="4">
        <v>49.5</v>
      </c>
      <c r="L140" s="4">
        <v>29.1</v>
      </c>
      <c r="M140" s="4">
        <v>144.2</v>
      </c>
      <c r="N140" s="4">
        <v>71.6</v>
      </c>
      <c r="O140" s="4">
        <v>5.89</v>
      </c>
    </row>
    <row r="141" spans="1:15" ht="12.75">
      <c r="A141" s="2" t="s">
        <v>22</v>
      </c>
      <c r="C141" s="4">
        <v>3.77</v>
      </c>
      <c r="D141" s="4">
        <v>0.36</v>
      </c>
      <c r="E141" s="4">
        <v>0.3</v>
      </c>
      <c r="F141" s="4">
        <v>0.2</v>
      </c>
      <c r="G141" s="4">
        <v>0.03</v>
      </c>
      <c r="H141" s="4">
        <v>2.49</v>
      </c>
      <c r="I141" s="4">
        <v>0.43</v>
      </c>
      <c r="J141" s="4">
        <v>10.4</v>
      </c>
      <c r="K141" s="4">
        <v>44.8</v>
      </c>
      <c r="L141" s="4">
        <v>31.1</v>
      </c>
      <c r="M141" s="4">
        <v>124.1</v>
      </c>
      <c r="N141" s="4">
        <v>51</v>
      </c>
      <c r="O141" s="4">
        <v>5.63</v>
      </c>
    </row>
    <row r="142" spans="1:15" ht="12.75">
      <c r="A142" s="2" t="s">
        <v>23</v>
      </c>
      <c r="C142" s="4">
        <v>3.73</v>
      </c>
      <c r="D142" s="4">
        <v>0.32</v>
      </c>
      <c r="E142" s="4">
        <v>0.28</v>
      </c>
      <c r="F142" s="4">
        <v>0.19</v>
      </c>
      <c r="G142" s="4">
        <v>0.03</v>
      </c>
      <c r="H142" s="4">
        <v>2.57</v>
      </c>
      <c r="I142" s="4">
        <v>0.42</v>
      </c>
      <c r="J142" s="4">
        <v>10.4</v>
      </c>
      <c r="K142" s="4">
        <v>56.1</v>
      </c>
      <c r="L142" s="4">
        <v>30.1</v>
      </c>
      <c r="M142" s="4">
        <v>123.9</v>
      </c>
      <c r="N142" s="4">
        <v>49.2</v>
      </c>
      <c r="O142" s="4">
        <v>5.64</v>
      </c>
    </row>
    <row r="143" spans="1:15" ht="12.75">
      <c r="A143" s="2" t="s">
        <v>39</v>
      </c>
      <c r="B143" t="s">
        <v>46</v>
      </c>
      <c r="C143" s="8">
        <f>AVERAGE(C140:C142)</f>
        <v>3.76</v>
      </c>
      <c r="D143" s="8">
        <f aca="true" t="shared" si="57" ref="D143:O143">AVERAGE(D140:D142)</f>
        <v>0.3433333333333333</v>
      </c>
      <c r="E143" s="8">
        <f t="shared" si="57"/>
        <v>0.2866666666666667</v>
      </c>
      <c r="F143" s="8">
        <f t="shared" si="57"/>
        <v>0.19333333333333336</v>
      </c>
      <c r="G143" s="8">
        <f t="shared" si="57"/>
        <v>0.03</v>
      </c>
      <c r="H143" s="8">
        <f t="shared" si="57"/>
        <v>2.5433333333333334</v>
      </c>
      <c r="I143" s="8">
        <f t="shared" si="57"/>
        <v>0.42</v>
      </c>
      <c r="J143" s="8">
        <f t="shared" si="57"/>
        <v>10.299999999999999</v>
      </c>
      <c r="K143" s="8">
        <f t="shared" si="57"/>
        <v>50.13333333333333</v>
      </c>
      <c r="L143" s="8">
        <f t="shared" si="57"/>
        <v>30.100000000000005</v>
      </c>
      <c r="M143" s="8">
        <f t="shared" si="57"/>
        <v>130.73333333333332</v>
      </c>
      <c r="N143" s="8">
        <f t="shared" si="57"/>
        <v>57.26666666666667</v>
      </c>
      <c r="O143" s="8">
        <f t="shared" si="57"/>
        <v>5.72</v>
      </c>
    </row>
    <row r="144" spans="1:15" ht="12.75">
      <c r="A144" s="2" t="s">
        <v>17</v>
      </c>
      <c r="C144" s="8">
        <f>STDEV(C140:C142)</f>
        <v>0.026457513110645845</v>
      </c>
      <c r="D144" s="8">
        <f aca="true" t="shared" si="58" ref="D144:O144">STDEV(D140:D142)</f>
        <v>0.020816659994661514</v>
      </c>
      <c r="E144" s="8">
        <f t="shared" si="58"/>
        <v>0.011547005383792493</v>
      </c>
      <c r="F144" s="8">
        <f t="shared" si="58"/>
        <v>0.005773502691896262</v>
      </c>
      <c r="G144" s="8">
        <f t="shared" si="58"/>
        <v>0</v>
      </c>
      <c r="H144" s="8">
        <f t="shared" si="58"/>
        <v>0.04618802153516985</v>
      </c>
      <c r="I144" s="8">
        <f t="shared" si="58"/>
        <v>0.010000000000000009</v>
      </c>
      <c r="J144" s="8">
        <f t="shared" si="58"/>
        <v>0.17320508075697305</v>
      </c>
      <c r="K144" s="8">
        <f t="shared" si="58"/>
        <v>5.676559991168323</v>
      </c>
      <c r="L144" s="8">
        <f t="shared" si="58"/>
        <v>0.9999999999998863</v>
      </c>
      <c r="M144" s="8">
        <f t="shared" si="58"/>
        <v>11.662904155198298</v>
      </c>
      <c r="N144" s="8">
        <f t="shared" si="58"/>
        <v>12.445615024310069</v>
      </c>
      <c r="O144" s="8">
        <f t="shared" si="58"/>
        <v>0.14730919862657157</v>
      </c>
    </row>
    <row r="145" spans="1:15" ht="12.75">
      <c r="A145" s="2" t="s">
        <v>28</v>
      </c>
      <c r="C145" s="8">
        <f>100*C144/C143</f>
        <v>0.7036572635810066</v>
      </c>
      <c r="D145" s="8">
        <f aca="true" t="shared" si="59" ref="D145:O145">100*D144/D143</f>
        <v>6.063104852814033</v>
      </c>
      <c r="E145" s="8">
        <f t="shared" si="59"/>
        <v>4.028025133881102</v>
      </c>
      <c r="F145" s="8">
        <f t="shared" si="59"/>
        <v>2.9862944958084108</v>
      </c>
      <c r="G145" s="8">
        <f t="shared" si="59"/>
        <v>0</v>
      </c>
      <c r="H145" s="8">
        <f t="shared" si="59"/>
        <v>1.8160427864418025</v>
      </c>
      <c r="I145" s="8">
        <f t="shared" si="59"/>
        <v>2.380952380952383</v>
      </c>
      <c r="J145" s="8">
        <f t="shared" si="59"/>
        <v>1.681602725795855</v>
      </c>
      <c r="K145" s="8">
        <f t="shared" si="59"/>
        <v>11.322925514298516</v>
      </c>
      <c r="L145" s="8">
        <f t="shared" si="59"/>
        <v>3.3222591362122462</v>
      </c>
      <c r="M145" s="8">
        <f t="shared" si="59"/>
        <v>8.921140353287837</v>
      </c>
      <c r="N145" s="8">
        <f t="shared" si="59"/>
        <v>21.732738692043192</v>
      </c>
      <c r="O145" s="8">
        <f t="shared" si="59"/>
        <v>2.575335640324678</v>
      </c>
    </row>
    <row r="146" ht="12.75">
      <c r="A146" s="2"/>
    </row>
    <row r="147" spans="1:15" ht="12.75">
      <c r="A147" s="2" t="s">
        <v>25</v>
      </c>
      <c r="B147" t="s">
        <v>46</v>
      </c>
      <c r="C147" s="4">
        <v>3.62</v>
      </c>
      <c r="D147" s="4">
        <v>0.36</v>
      </c>
      <c r="E147" s="4">
        <v>0.33</v>
      </c>
      <c r="F147" s="4">
        <v>0.19</v>
      </c>
      <c r="G147" s="4">
        <v>0.03</v>
      </c>
      <c r="H147" s="4">
        <v>2.54</v>
      </c>
      <c r="I147" s="4">
        <v>0.42</v>
      </c>
      <c r="J147" s="4">
        <v>9.88</v>
      </c>
      <c r="K147" s="4">
        <v>46.7</v>
      </c>
      <c r="L147" s="4">
        <v>28.5</v>
      </c>
      <c r="M147" s="4">
        <v>120.8</v>
      </c>
      <c r="N147" s="4">
        <v>53.2</v>
      </c>
      <c r="O147" s="4">
        <v>6.17</v>
      </c>
    </row>
    <row r="148" spans="1:15" ht="12.75">
      <c r="A148" s="2" t="s">
        <v>26</v>
      </c>
      <c r="C148" s="4">
        <v>3.83</v>
      </c>
      <c r="D148" s="4">
        <v>0.37</v>
      </c>
      <c r="E148" s="4">
        <v>0.36</v>
      </c>
      <c r="F148" s="4">
        <v>0.21</v>
      </c>
      <c r="G148" s="4">
        <v>0.03</v>
      </c>
      <c r="H148" s="4">
        <v>2.65</v>
      </c>
      <c r="I148" s="4">
        <v>0.42</v>
      </c>
      <c r="J148" s="4">
        <v>10.7</v>
      </c>
      <c r="K148" s="4">
        <v>47.8</v>
      </c>
      <c r="L148" s="4">
        <v>31.4</v>
      </c>
      <c r="M148" s="4">
        <v>103.7</v>
      </c>
      <c r="N148" s="4">
        <v>31.5</v>
      </c>
      <c r="O148" s="4">
        <v>5.64</v>
      </c>
    </row>
    <row r="149" spans="1:15" ht="12.75">
      <c r="A149" s="2" t="s">
        <v>27</v>
      </c>
      <c r="C149" s="4">
        <v>3.64</v>
      </c>
      <c r="D149" s="4">
        <v>0.37</v>
      </c>
      <c r="E149" s="4">
        <v>0.34</v>
      </c>
      <c r="F149" s="4">
        <v>0.19</v>
      </c>
      <c r="G149" s="4">
        <v>0.03</v>
      </c>
      <c r="H149" s="4">
        <v>2.56</v>
      </c>
      <c r="I149" s="4">
        <v>0.42</v>
      </c>
      <c r="J149" s="4">
        <v>10.1</v>
      </c>
      <c r="K149" s="4">
        <v>48.8</v>
      </c>
      <c r="L149" s="4">
        <v>28.9</v>
      </c>
      <c r="M149" s="4">
        <v>105.3</v>
      </c>
      <c r="N149" s="4">
        <v>31.4</v>
      </c>
      <c r="O149" s="4">
        <v>6</v>
      </c>
    </row>
    <row r="150" spans="1:15" ht="12.75">
      <c r="A150" s="2" t="s">
        <v>40</v>
      </c>
      <c r="B150" t="s">
        <v>46</v>
      </c>
      <c r="C150" s="8">
        <f>AVERAGE(C147:C149)</f>
        <v>3.6966666666666668</v>
      </c>
      <c r="D150" s="8">
        <f aca="true" t="shared" si="60" ref="D150:O150">AVERAGE(D147:D149)</f>
        <v>0.3666666666666667</v>
      </c>
      <c r="E150" s="8">
        <f t="shared" si="60"/>
        <v>0.3433333333333333</v>
      </c>
      <c r="F150" s="8">
        <f t="shared" si="60"/>
        <v>0.19666666666666668</v>
      </c>
      <c r="G150" s="8">
        <f t="shared" si="60"/>
        <v>0.03</v>
      </c>
      <c r="H150" s="8">
        <f t="shared" si="60"/>
        <v>2.5833333333333335</v>
      </c>
      <c r="I150" s="8">
        <f t="shared" si="60"/>
        <v>0.42</v>
      </c>
      <c r="J150" s="8">
        <f t="shared" si="60"/>
        <v>10.226666666666667</v>
      </c>
      <c r="K150" s="8">
        <f t="shared" si="60"/>
        <v>47.76666666666667</v>
      </c>
      <c r="L150" s="8">
        <f t="shared" si="60"/>
        <v>29.599999999999998</v>
      </c>
      <c r="M150" s="8">
        <f t="shared" si="60"/>
        <v>109.93333333333334</v>
      </c>
      <c r="N150" s="8">
        <f t="shared" si="60"/>
        <v>38.699999999999996</v>
      </c>
      <c r="O150" s="8">
        <f t="shared" si="60"/>
        <v>5.9366666666666665</v>
      </c>
    </row>
    <row r="151" spans="1:15" ht="12.75">
      <c r="A151" s="2" t="s">
        <v>17</v>
      </c>
      <c r="C151" s="8">
        <f>STDEV(C147:C149)</f>
        <v>0.11590225767141739</v>
      </c>
      <c r="D151" s="8">
        <f aca="true" t="shared" si="61" ref="D151:O151">STDEV(D147:D149)</f>
        <v>0.005773502691896262</v>
      </c>
      <c r="E151" s="8">
        <f t="shared" si="61"/>
        <v>0.015275252316519449</v>
      </c>
      <c r="F151" s="8">
        <f t="shared" si="61"/>
        <v>0.011547005383792509</v>
      </c>
      <c r="G151" s="8">
        <f t="shared" si="61"/>
        <v>0</v>
      </c>
      <c r="H151" s="8">
        <f t="shared" si="61"/>
        <v>0.05859465277082561</v>
      </c>
      <c r="I151" s="8">
        <f t="shared" si="61"/>
        <v>0</v>
      </c>
      <c r="J151" s="8">
        <f t="shared" si="61"/>
        <v>0.4244211744639334</v>
      </c>
      <c r="K151" s="8">
        <f t="shared" si="61"/>
        <v>1.0503967504388794</v>
      </c>
      <c r="L151" s="8">
        <f t="shared" si="61"/>
        <v>1.5716233645501798</v>
      </c>
      <c r="M151" s="8">
        <f t="shared" si="61"/>
        <v>9.444751628991156</v>
      </c>
      <c r="N151" s="8">
        <f t="shared" si="61"/>
        <v>12.557467897629683</v>
      </c>
      <c r="O151" s="8">
        <f t="shared" si="61"/>
        <v>0.2706165799306123</v>
      </c>
    </row>
    <row r="152" spans="1:15" ht="12.75">
      <c r="A152" s="2" t="s">
        <v>24</v>
      </c>
      <c r="C152" s="8">
        <f>100*C151/C150</f>
        <v>3.135318061445015</v>
      </c>
      <c r="D152" s="8">
        <f aca="true" t="shared" si="62" ref="D152:O152">100*D151/D150</f>
        <v>1.574591643244435</v>
      </c>
      <c r="E152" s="8">
        <f t="shared" si="62"/>
        <v>4.449102616461976</v>
      </c>
      <c r="F152" s="8">
        <f t="shared" si="62"/>
        <v>5.871358669725003</v>
      </c>
      <c r="G152" s="8">
        <f t="shared" si="62"/>
        <v>0</v>
      </c>
      <c r="H152" s="8">
        <f t="shared" si="62"/>
        <v>2.2681801072577654</v>
      </c>
      <c r="I152" s="8">
        <f t="shared" si="62"/>
        <v>0</v>
      </c>
      <c r="J152" s="8">
        <f t="shared" si="62"/>
        <v>4.150141862424381</v>
      </c>
      <c r="K152" s="8">
        <f t="shared" si="62"/>
        <v>2.1990162256222177</v>
      </c>
      <c r="L152" s="8">
        <f t="shared" si="62"/>
        <v>5.309538393750608</v>
      </c>
      <c r="M152" s="8">
        <f t="shared" si="62"/>
        <v>8.591344720125369</v>
      </c>
      <c r="N152" s="8">
        <f t="shared" si="62"/>
        <v>32.44823746157541</v>
      </c>
      <c r="O152" s="8">
        <f t="shared" si="62"/>
        <v>4.558392699561128</v>
      </c>
    </row>
    <row r="153" ht="12.75">
      <c r="A153" s="2"/>
    </row>
    <row r="154" spans="1:15" ht="12.75">
      <c r="A154" s="2" t="s">
        <v>29</v>
      </c>
      <c r="B154" t="s">
        <v>49</v>
      </c>
      <c r="C154" s="4">
        <v>3.49</v>
      </c>
      <c r="D154" s="4">
        <v>0.38</v>
      </c>
      <c r="E154" s="4">
        <v>0.27</v>
      </c>
      <c r="F154" s="4">
        <v>0.18</v>
      </c>
      <c r="G154" s="4">
        <v>0.03</v>
      </c>
      <c r="H154" s="4" t="s">
        <v>50</v>
      </c>
      <c r="I154" s="4">
        <v>0.38</v>
      </c>
      <c r="J154" s="4">
        <v>9.49</v>
      </c>
      <c r="K154" s="4">
        <v>60.9</v>
      </c>
      <c r="L154" s="4">
        <v>28.5</v>
      </c>
      <c r="M154" s="4">
        <v>159.4</v>
      </c>
      <c r="N154" s="4">
        <v>82</v>
      </c>
      <c r="O154" s="4">
        <v>5.08</v>
      </c>
    </row>
    <row r="155" spans="1:15" ht="12.75">
      <c r="A155" s="2" t="s">
        <v>16</v>
      </c>
      <c r="C155" s="4">
        <v>3.24</v>
      </c>
      <c r="D155" s="4">
        <v>0.38</v>
      </c>
      <c r="E155" s="4">
        <v>0.23</v>
      </c>
      <c r="F155" s="4">
        <v>0.18</v>
      </c>
      <c r="G155" s="4">
        <v>0.04</v>
      </c>
      <c r="H155" s="4">
        <v>2.43</v>
      </c>
      <c r="I155" s="4">
        <v>0.36</v>
      </c>
      <c r="J155" s="4">
        <v>8.81</v>
      </c>
      <c r="K155" s="4">
        <v>72.8</v>
      </c>
      <c r="L155" s="4">
        <v>25.8</v>
      </c>
      <c r="M155" s="4">
        <v>320.2</v>
      </c>
      <c r="N155" s="4">
        <v>233.5</v>
      </c>
      <c r="O155" s="4">
        <v>4.94</v>
      </c>
    </row>
    <row r="156" spans="1:15" ht="12.75">
      <c r="A156" s="2" t="s">
        <v>31</v>
      </c>
      <c r="C156" s="4">
        <v>3.28</v>
      </c>
      <c r="D156" s="4">
        <v>0.36</v>
      </c>
      <c r="E156" s="4">
        <v>0.22</v>
      </c>
      <c r="F156" s="4">
        <v>0.16</v>
      </c>
      <c r="G156" s="4">
        <v>0.04</v>
      </c>
      <c r="H156" s="4">
        <v>2.51</v>
      </c>
      <c r="I156" s="4">
        <v>0.35</v>
      </c>
      <c r="J156" s="4">
        <v>9.16</v>
      </c>
      <c r="K156" s="4">
        <v>81</v>
      </c>
      <c r="L156" s="4">
        <v>25.5</v>
      </c>
      <c r="M156" s="4">
        <v>313.2</v>
      </c>
      <c r="N156" s="4">
        <v>223.4</v>
      </c>
      <c r="O156" s="4">
        <v>4.24</v>
      </c>
    </row>
    <row r="157" spans="1:15" ht="12.75">
      <c r="A157" s="2" t="s">
        <v>38</v>
      </c>
      <c r="B157" t="s">
        <v>49</v>
      </c>
      <c r="C157" s="8">
        <f>AVERAGE(C154:C156)</f>
        <v>3.3366666666666664</v>
      </c>
      <c r="D157" s="8">
        <f aca="true" t="shared" si="63" ref="D157:O157">AVERAGE(D154:D156)</f>
        <v>0.37333333333333335</v>
      </c>
      <c r="E157" s="8">
        <f t="shared" si="63"/>
        <v>0.24</v>
      </c>
      <c r="F157" s="8">
        <f t="shared" si="63"/>
        <v>0.17333333333333334</v>
      </c>
      <c r="G157" s="8">
        <f t="shared" si="63"/>
        <v>0.036666666666666674</v>
      </c>
      <c r="H157" s="8">
        <f t="shared" si="63"/>
        <v>2.4699999999999998</v>
      </c>
      <c r="I157" s="8">
        <f t="shared" si="63"/>
        <v>0.3633333333333333</v>
      </c>
      <c r="J157" s="8">
        <f t="shared" si="63"/>
        <v>9.153333333333334</v>
      </c>
      <c r="K157" s="8">
        <f t="shared" si="63"/>
        <v>71.56666666666666</v>
      </c>
      <c r="L157" s="8">
        <f t="shared" si="63"/>
        <v>26.599999999999998</v>
      </c>
      <c r="M157" s="8">
        <f t="shared" si="63"/>
        <v>264.26666666666665</v>
      </c>
      <c r="N157" s="8">
        <f t="shared" si="63"/>
        <v>179.63333333333333</v>
      </c>
      <c r="O157" s="8">
        <f t="shared" si="63"/>
        <v>4.753333333333333</v>
      </c>
    </row>
    <row r="158" spans="1:15" ht="12.75">
      <c r="A158" s="2" t="s">
        <v>17</v>
      </c>
      <c r="C158" s="8">
        <f>STDEV(C154:C156)</f>
        <v>0.13428824718988466</v>
      </c>
      <c r="D158" s="8">
        <f aca="true" t="shared" si="64" ref="D158:O158">STDEV(D154:D156)</f>
        <v>0.011547005383792526</v>
      </c>
      <c r="E158" s="8">
        <f t="shared" si="64"/>
        <v>0.026457513110646286</v>
      </c>
      <c r="F158" s="8">
        <f t="shared" si="64"/>
        <v>0.011547005383792509</v>
      </c>
      <c r="G158" s="8">
        <f t="shared" si="64"/>
        <v>0.005773502691896259</v>
      </c>
      <c r="H158" s="8">
        <f t="shared" si="64"/>
        <v>0.05656854249493639</v>
      </c>
      <c r="I158" s="8">
        <f t="shared" si="64"/>
        <v>0.01527525231651948</v>
      </c>
      <c r="J158" s="8">
        <f t="shared" si="64"/>
        <v>0.34004901607462534</v>
      </c>
      <c r="K158" s="8">
        <f t="shared" si="64"/>
        <v>10.106598504607444</v>
      </c>
      <c r="L158" s="8">
        <f t="shared" si="64"/>
        <v>1.652271164185836</v>
      </c>
      <c r="M158" s="8">
        <f t="shared" si="64"/>
        <v>90.88461549312588</v>
      </c>
      <c r="N158" s="8">
        <f t="shared" si="64"/>
        <v>84.70362054442147</v>
      </c>
      <c r="O158" s="8">
        <f t="shared" si="64"/>
        <v>0.45003703551300644</v>
      </c>
    </row>
    <row r="159" spans="1:15" ht="12.75">
      <c r="A159" s="2" t="s">
        <v>24</v>
      </c>
      <c r="C159" s="8">
        <f>100*C158/C157</f>
        <v>4.024622792903636</v>
      </c>
      <c r="D159" s="8">
        <f aca="true" t="shared" si="65" ref="D159:O159">100*D158/D157</f>
        <v>3.092947870658712</v>
      </c>
      <c r="E159" s="8">
        <f t="shared" si="65"/>
        <v>11.023963796102619</v>
      </c>
      <c r="F159" s="8">
        <f t="shared" si="65"/>
        <v>6.6617338752649085</v>
      </c>
      <c r="G159" s="8">
        <f t="shared" si="65"/>
        <v>15.745916432444337</v>
      </c>
      <c r="H159" s="8">
        <f t="shared" si="65"/>
        <v>2.2902243925075463</v>
      </c>
      <c r="I159" s="8">
        <f t="shared" si="65"/>
        <v>4.204197885280592</v>
      </c>
      <c r="J159" s="8">
        <f t="shared" si="65"/>
        <v>3.715029308899767</v>
      </c>
      <c r="K159" s="8">
        <f t="shared" si="65"/>
        <v>14.1219354978213</v>
      </c>
      <c r="L159" s="8">
        <f t="shared" si="65"/>
        <v>6.211545730021941</v>
      </c>
      <c r="M159" s="8">
        <f t="shared" si="65"/>
        <v>34.391252078629876</v>
      </c>
      <c r="N159" s="8">
        <f t="shared" si="65"/>
        <v>47.15362064079874</v>
      </c>
      <c r="O159" s="8">
        <f t="shared" si="65"/>
        <v>9.46781982145175</v>
      </c>
    </row>
    <row r="160" ht="12.75">
      <c r="A160" s="2"/>
    </row>
    <row r="161" spans="1:15" ht="12.75">
      <c r="A161" s="2" t="s">
        <v>21</v>
      </c>
      <c r="B161" t="s">
        <v>49</v>
      </c>
      <c r="C161" s="4">
        <v>3.21</v>
      </c>
      <c r="D161" s="4">
        <v>0.4</v>
      </c>
      <c r="E161" s="4">
        <v>0.28</v>
      </c>
      <c r="F161" s="4">
        <v>0.18</v>
      </c>
      <c r="G161" s="4">
        <v>0.03</v>
      </c>
      <c r="H161" s="4">
        <v>2.31</v>
      </c>
      <c r="I161" s="4">
        <v>0.34</v>
      </c>
      <c r="J161" s="4">
        <v>9.2</v>
      </c>
      <c r="K161" s="4">
        <v>71.7</v>
      </c>
      <c r="L161" s="4">
        <v>26.3</v>
      </c>
      <c r="M161" s="4">
        <v>236.5</v>
      </c>
      <c r="N161" s="4">
        <v>163.4</v>
      </c>
      <c r="O161" s="4">
        <v>4.78</v>
      </c>
    </row>
    <row r="162" spans="1:15" ht="12.75">
      <c r="A162" s="2" t="s">
        <v>22</v>
      </c>
      <c r="C162" s="4">
        <v>3.34</v>
      </c>
      <c r="D162" s="4">
        <v>0.42</v>
      </c>
      <c r="E162" s="4">
        <v>0.32</v>
      </c>
      <c r="F162" s="4">
        <v>0.2</v>
      </c>
      <c r="G162" s="4">
        <v>0.04</v>
      </c>
      <c r="H162" s="4">
        <v>2.33</v>
      </c>
      <c r="I162" s="4">
        <v>0.37</v>
      </c>
      <c r="J162" s="4">
        <v>9.17</v>
      </c>
      <c r="K162" s="4">
        <v>53.2</v>
      </c>
      <c r="L162" s="4">
        <v>28.3</v>
      </c>
      <c r="M162" s="4">
        <v>186.9</v>
      </c>
      <c r="N162" s="4">
        <v>113.5</v>
      </c>
      <c r="O162" s="4">
        <v>4.98</v>
      </c>
    </row>
    <row r="163" spans="1:15" ht="12.75">
      <c r="A163" s="2" t="s">
        <v>23</v>
      </c>
      <c r="C163" s="4">
        <v>3.31</v>
      </c>
      <c r="D163" s="4">
        <v>0.4</v>
      </c>
      <c r="E163" s="4">
        <v>0.28</v>
      </c>
      <c r="F163" s="4">
        <v>0.19</v>
      </c>
      <c r="G163" s="4">
        <v>0.03</v>
      </c>
      <c r="H163" s="4">
        <v>2.4</v>
      </c>
      <c r="I163" s="4">
        <v>0.37</v>
      </c>
      <c r="J163" s="4">
        <v>9.73</v>
      </c>
      <c r="K163" s="4">
        <v>57.4</v>
      </c>
      <c r="L163" s="4">
        <v>27.6</v>
      </c>
      <c r="M163" s="4">
        <v>129.4</v>
      </c>
      <c r="N163" s="4">
        <v>54</v>
      </c>
      <c r="O163" s="4">
        <v>5.23</v>
      </c>
    </row>
    <row r="164" spans="1:15" ht="12.75">
      <c r="A164" s="2" t="s">
        <v>39</v>
      </c>
      <c r="B164" t="s">
        <v>49</v>
      </c>
      <c r="C164" s="8">
        <f>AVERAGE(C161:C163)</f>
        <v>3.2866666666666666</v>
      </c>
      <c r="D164" s="8">
        <f aca="true" t="shared" si="66" ref="D164:O164">AVERAGE(D161:D163)</f>
        <v>0.40666666666666673</v>
      </c>
      <c r="E164" s="8">
        <f t="shared" si="66"/>
        <v>0.2933333333333334</v>
      </c>
      <c r="F164" s="8">
        <f t="shared" si="66"/>
        <v>0.19000000000000003</v>
      </c>
      <c r="G164" s="8">
        <f t="shared" si="66"/>
        <v>0.03333333333333333</v>
      </c>
      <c r="H164" s="8">
        <f t="shared" si="66"/>
        <v>2.346666666666667</v>
      </c>
      <c r="I164" s="8">
        <f t="shared" si="66"/>
        <v>0.36000000000000004</v>
      </c>
      <c r="J164" s="8">
        <f t="shared" si="66"/>
        <v>9.366666666666665</v>
      </c>
      <c r="K164" s="8">
        <f t="shared" si="66"/>
        <v>60.76666666666667</v>
      </c>
      <c r="L164" s="8">
        <f t="shared" si="66"/>
        <v>27.400000000000002</v>
      </c>
      <c r="M164" s="8">
        <f t="shared" si="66"/>
        <v>184.26666666666665</v>
      </c>
      <c r="N164" s="8">
        <f t="shared" si="66"/>
        <v>110.3</v>
      </c>
      <c r="O164" s="8">
        <f t="shared" si="66"/>
        <v>4.996666666666667</v>
      </c>
    </row>
    <row r="165" spans="1:15" ht="12.75">
      <c r="A165" s="2" t="s">
        <v>17</v>
      </c>
      <c r="C165" s="8">
        <f>STDEV(C161:C163)</f>
        <v>0.06806859285554813</v>
      </c>
      <c r="D165" s="8">
        <f aca="true" t="shared" si="67" ref="D165:O165">STDEV(D161:D163)</f>
        <v>0.011547005383792493</v>
      </c>
      <c r="E165" s="8">
        <f t="shared" si="67"/>
        <v>0.02309401076758496</v>
      </c>
      <c r="F165" s="8">
        <f t="shared" si="67"/>
        <v>0.010000000000000009</v>
      </c>
      <c r="G165" s="8">
        <f t="shared" si="67"/>
        <v>0.005773502691896258</v>
      </c>
      <c r="H165" s="8">
        <f t="shared" si="67"/>
        <v>0.047258156262526003</v>
      </c>
      <c r="I165" s="8">
        <f t="shared" si="67"/>
        <v>0.017320508075688756</v>
      </c>
      <c r="J165" s="8">
        <f t="shared" si="67"/>
        <v>0.3150132272355093</v>
      </c>
      <c r="K165" s="8">
        <f t="shared" si="67"/>
        <v>9.698625332145454</v>
      </c>
      <c r="L165" s="8">
        <f t="shared" si="67"/>
        <v>1.0148891565092084</v>
      </c>
      <c r="M165" s="8">
        <f t="shared" si="67"/>
        <v>53.59853853728977</v>
      </c>
      <c r="N165" s="8">
        <f t="shared" si="67"/>
        <v>54.77015610713558</v>
      </c>
      <c r="O165" s="8">
        <f t="shared" si="67"/>
        <v>0.22546248764113674</v>
      </c>
    </row>
    <row r="166" spans="1:15" ht="12.75">
      <c r="A166" s="2" t="s">
        <v>24</v>
      </c>
      <c r="C166" s="8">
        <f>100*C165/C164</f>
        <v>2.0710525209598822</v>
      </c>
      <c r="D166" s="8">
        <f aca="true" t="shared" si="68" ref="D166:O166">100*D165/D164</f>
        <v>2.8394275533915962</v>
      </c>
      <c r="E166" s="8">
        <f t="shared" si="68"/>
        <v>7.872958216222143</v>
      </c>
      <c r="F166" s="8">
        <f t="shared" si="68"/>
        <v>5.263157894736846</v>
      </c>
      <c r="G166" s="8">
        <f t="shared" si="68"/>
        <v>17.320508075688775</v>
      </c>
      <c r="H166" s="8">
        <f t="shared" si="68"/>
        <v>2.0138418861871874</v>
      </c>
      <c r="I166" s="8">
        <f t="shared" si="68"/>
        <v>4.8112522432468765</v>
      </c>
      <c r="J166" s="8">
        <f t="shared" si="68"/>
        <v>3.3631305398808826</v>
      </c>
      <c r="K166" s="8">
        <f t="shared" si="68"/>
        <v>15.960436640941504</v>
      </c>
      <c r="L166" s="8">
        <f t="shared" si="68"/>
        <v>3.703975023756235</v>
      </c>
      <c r="M166" s="8">
        <f t="shared" si="68"/>
        <v>29.087484734419196</v>
      </c>
      <c r="N166" s="8">
        <f t="shared" si="68"/>
        <v>49.65562657038584</v>
      </c>
      <c r="O166" s="8">
        <f t="shared" si="68"/>
        <v>4.512257924772583</v>
      </c>
    </row>
    <row r="168" spans="1:15" ht="12.75">
      <c r="A168" s="2" t="s">
        <v>25</v>
      </c>
      <c r="B168" t="s">
        <v>49</v>
      </c>
      <c r="C168" s="4">
        <v>3.27</v>
      </c>
      <c r="D168" s="4">
        <v>0.41</v>
      </c>
      <c r="E168" s="4">
        <v>0.34</v>
      </c>
      <c r="F168" s="4">
        <v>0.2</v>
      </c>
      <c r="G168" s="4">
        <v>0.03</v>
      </c>
      <c r="H168" s="4">
        <v>2.34</v>
      </c>
      <c r="I168" s="4">
        <v>0.37</v>
      </c>
      <c r="J168" s="4">
        <v>9.44</v>
      </c>
      <c r="K168" s="4">
        <v>56.5</v>
      </c>
      <c r="L168" s="4">
        <v>28</v>
      </c>
      <c r="M168" s="4">
        <v>151.3</v>
      </c>
      <c r="N168" s="4">
        <v>76.7</v>
      </c>
      <c r="O168" s="4">
        <v>5.36</v>
      </c>
    </row>
    <row r="169" spans="1:15" ht="12.75">
      <c r="A169" s="2" t="s">
        <v>26</v>
      </c>
      <c r="C169" s="4">
        <v>3.24</v>
      </c>
      <c r="D169" s="4">
        <v>0.44</v>
      </c>
      <c r="E169" s="4">
        <v>0.37</v>
      </c>
      <c r="F169" s="4">
        <v>0.2</v>
      </c>
      <c r="G169" s="4">
        <v>0.04</v>
      </c>
      <c r="H169" s="4">
        <v>2.38</v>
      </c>
      <c r="I169" s="4">
        <v>0.35</v>
      </c>
      <c r="J169" s="4">
        <v>9.18</v>
      </c>
      <c r="K169" s="4">
        <v>67.8</v>
      </c>
      <c r="L169" s="4">
        <v>27.8</v>
      </c>
      <c r="M169" s="4">
        <v>207.6</v>
      </c>
      <c r="N169" s="4">
        <v>131.7</v>
      </c>
      <c r="O169" s="4">
        <v>5.21</v>
      </c>
    </row>
    <row r="170" spans="1:15" ht="12.75">
      <c r="A170" s="2" t="s">
        <v>27</v>
      </c>
      <c r="C170" s="4">
        <v>3.22</v>
      </c>
      <c r="D170" s="4">
        <v>0.42</v>
      </c>
      <c r="E170" s="4">
        <v>0.35</v>
      </c>
      <c r="F170" s="4">
        <v>0.19</v>
      </c>
      <c r="G170" s="4">
        <v>0.03</v>
      </c>
      <c r="H170" s="4">
        <v>2.38</v>
      </c>
      <c r="I170" s="4">
        <v>0.37</v>
      </c>
      <c r="J170" s="4">
        <v>9.02</v>
      </c>
      <c r="K170" s="4">
        <v>56</v>
      </c>
      <c r="L170" s="4">
        <v>27</v>
      </c>
      <c r="M170" s="4">
        <v>134.1</v>
      </c>
      <c r="N170" s="4">
        <v>59.5</v>
      </c>
      <c r="O170" s="4">
        <v>4.87</v>
      </c>
    </row>
    <row r="171" spans="1:15" ht="12.75">
      <c r="A171" s="2" t="s">
        <v>40</v>
      </c>
      <c r="B171" t="s">
        <v>49</v>
      </c>
      <c r="C171" s="8">
        <f>AVERAGE(C168:C170)</f>
        <v>3.2433333333333336</v>
      </c>
      <c r="D171" s="8">
        <f aca="true" t="shared" si="69" ref="D171:O171">AVERAGE(D168:D170)</f>
        <v>0.42333333333333334</v>
      </c>
      <c r="E171" s="8">
        <f t="shared" si="69"/>
        <v>0.35333333333333333</v>
      </c>
      <c r="F171" s="8">
        <f t="shared" si="69"/>
        <v>0.19666666666666668</v>
      </c>
      <c r="G171" s="8">
        <f t="shared" si="69"/>
        <v>0.03333333333333333</v>
      </c>
      <c r="H171" s="8">
        <f t="shared" si="69"/>
        <v>2.3666666666666667</v>
      </c>
      <c r="I171" s="8">
        <f t="shared" si="69"/>
        <v>0.3633333333333333</v>
      </c>
      <c r="J171" s="8">
        <f t="shared" si="69"/>
        <v>9.213333333333333</v>
      </c>
      <c r="K171" s="8">
        <f t="shared" si="69"/>
        <v>60.1</v>
      </c>
      <c r="L171" s="8">
        <f t="shared" si="69"/>
        <v>27.599999999999998</v>
      </c>
      <c r="M171" s="8">
        <f t="shared" si="69"/>
        <v>164.33333333333334</v>
      </c>
      <c r="N171" s="8">
        <f t="shared" si="69"/>
        <v>89.3</v>
      </c>
      <c r="O171" s="8">
        <f t="shared" si="69"/>
        <v>5.146666666666667</v>
      </c>
    </row>
    <row r="172" spans="1:15" ht="12.75">
      <c r="A172" s="2" t="s">
        <v>17</v>
      </c>
      <c r="C172" s="8">
        <f>STDEV(C168:C170)</f>
        <v>0.025166114784235735</v>
      </c>
      <c r="D172" s="8">
        <f aca="true" t="shared" si="70" ref="D172:O172">STDEV(D168:D170)</f>
        <v>0.01527525231651948</v>
      </c>
      <c r="E172" s="8">
        <f t="shared" si="70"/>
        <v>0.015275252316519456</v>
      </c>
      <c r="F172" s="8">
        <f t="shared" si="70"/>
        <v>0.005773502691896263</v>
      </c>
      <c r="G172" s="8">
        <f t="shared" si="70"/>
        <v>0.005773502691896258</v>
      </c>
      <c r="H172" s="8">
        <f t="shared" si="70"/>
        <v>0.02309401076758505</v>
      </c>
      <c r="I172" s="8">
        <f t="shared" si="70"/>
        <v>0.011547005383792525</v>
      </c>
      <c r="J172" s="8">
        <f t="shared" si="70"/>
        <v>0.21197484127449426</v>
      </c>
      <c r="K172" s="8">
        <f t="shared" si="70"/>
        <v>6.67308024828113</v>
      </c>
      <c r="L172" s="8">
        <f t="shared" si="70"/>
        <v>0.5291502622131072</v>
      </c>
      <c r="M172" s="8">
        <f t="shared" si="70"/>
        <v>38.44428869589517</v>
      </c>
      <c r="N172" s="8">
        <f t="shared" si="70"/>
        <v>37.713127687848946</v>
      </c>
      <c r="O172" s="8">
        <f t="shared" si="70"/>
        <v>0.2510644007686526</v>
      </c>
    </row>
    <row r="173" spans="1:15" ht="12.75">
      <c r="A173" s="2" t="s">
        <v>24</v>
      </c>
      <c r="C173" s="8">
        <f>100*C172/C171</f>
        <v>0.7759336521347091</v>
      </c>
      <c r="D173" s="8">
        <f aca="true" t="shared" si="71" ref="D173:O173">100*D172/D171</f>
        <v>3.6083273188628695</v>
      </c>
      <c r="E173" s="8">
        <f t="shared" si="71"/>
        <v>4.323184617882865</v>
      </c>
      <c r="F173" s="8">
        <f t="shared" si="71"/>
        <v>2.935679334862506</v>
      </c>
      <c r="G173" s="8">
        <f t="shared" si="71"/>
        <v>17.320508075688775</v>
      </c>
      <c r="H173" s="8">
        <f t="shared" si="71"/>
        <v>0.9758032718697907</v>
      </c>
      <c r="I173" s="8">
        <f t="shared" si="71"/>
        <v>3.178074876273172</v>
      </c>
      <c r="J173" s="8">
        <f t="shared" si="71"/>
        <v>2.3007399559460304</v>
      </c>
      <c r="K173" s="8">
        <f t="shared" si="71"/>
        <v>11.103294922264775</v>
      </c>
      <c r="L173" s="8">
        <f t="shared" si="71"/>
        <v>1.9172110949750265</v>
      </c>
      <c r="M173" s="8">
        <f t="shared" si="71"/>
        <v>23.394090484317545</v>
      </c>
      <c r="N173" s="8">
        <f t="shared" si="71"/>
        <v>42.23194589904698</v>
      </c>
      <c r="O173" s="8">
        <f t="shared" si="71"/>
        <v>4.8781943154530945</v>
      </c>
    </row>
    <row r="174" ht="12.75">
      <c r="A174" s="2"/>
    </row>
    <row r="175" spans="1:15" ht="12.75">
      <c r="A175" s="2" t="s">
        <v>58</v>
      </c>
      <c r="B175" t="s">
        <v>61</v>
      </c>
      <c r="C175" s="3">
        <v>3.09</v>
      </c>
      <c r="D175" s="3">
        <v>0.4</v>
      </c>
      <c r="E175" s="3">
        <v>0.24</v>
      </c>
      <c r="F175" s="3">
        <v>0.18</v>
      </c>
      <c r="G175" s="3">
        <v>0.03</v>
      </c>
      <c r="H175" s="3">
        <v>1.95</v>
      </c>
      <c r="I175" s="3">
        <v>0.31</v>
      </c>
      <c r="J175" s="3">
        <v>8.03</v>
      </c>
      <c r="K175" s="3">
        <v>59.7</v>
      </c>
      <c r="L175" s="3">
        <v>28.4</v>
      </c>
      <c r="M175" s="3">
        <v>378</v>
      </c>
      <c r="N175" s="3">
        <v>249</v>
      </c>
      <c r="O175" s="3">
        <v>3.36</v>
      </c>
    </row>
    <row r="176" spans="1:15" ht="12.75">
      <c r="A176" s="2" t="s">
        <v>59</v>
      </c>
      <c r="C176" s="3">
        <v>2.85</v>
      </c>
      <c r="D176" s="3">
        <v>0.47</v>
      </c>
      <c r="E176" s="3">
        <v>0.2</v>
      </c>
      <c r="F176" s="3">
        <v>0.18</v>
      </c>
      <c r="G176" s="3">
        <v>0.05</v>
      </c>
      <c r="H176" s="3">
        <v>1.84</v>
      </c>
      <c r="I176" s="3">
        <v>0.25</v>
      </c>
      <c r="J176" s="3">
        <v>7.36</v>
      </c>
      <c r="K176" s="3">
        <v>92.9</v>
      </c>
      <c r="L176" s="3">
        <v>20.7</v>
      </c>
      <c r="M176" s="3">
        <v>1024</v>
      </c>
      <c r="N176" s="3">
        <v>969</v>
      </c>
      <c r="O176" s="3">
        <v>3.07</v>
      </c>
    </row>
    <row r="177" spans="1:15" ht="12.75">
      <c r="A177" s="2" t="s">
        <v>60</v>
      </c>
      <c r="C177" s="3">
        <v>2.91</v>
      </c>
      <c r="D177" s="3">
        <v>0.45</v>
      </c>
      <c r="E177" s="3">
        <v>0.22</v>
      </c>
      <c r="F177" s="3">
        <v>0.18</v>
      </c>
      <c r="G177" s="3">
        <v>0.04</v>
      </c>
      <c r="H177" s="3">
        <v>2.08</v>
      </c>
      <c r="I177" s="3">
        <v>0.3</v>
      </c>
      <c r="J177" s="3">
        <v>7.25</v>
      </c>
      <c r="K177" s="3" t="s">
        <v>62</v>
      </c>
      <c r="L177" s="3">
        <v>22.4</v>
      </c>
      <c r="M177" s="3">
        <v>716</v>
      </c>
      <c r="N177" s="3">
        <v>622</v>
      </c>
      <c r="O177" s="3">
        <v>3.08</v>
      </c>
    </row>
    <row r="178" spans="1:15" ht="12.75">
      <c r="A178" s="2" t="s">
        <v>38</v>
      </c>
      <c r="C178" s="8">
        <f>AVERAGE(C175:C177)</f>
        <v>2.9499999999999997</v>
      </c>
      <c r="D178" s="8">
        <f aca="true" t="shared" si="72" ref="D178:O178">AVERAGE(D175:D177)</f>
        <v>0.44</v>
      </c>
      <c r="E178" s="8">
        <f t="shared" si="72"/>
        <v>0.22</v>
      </c>
      <c r="F178" s="8">
        <f t="shared" si="72"/>
        <v>0.18000000000000002</v>
      </c>
      <c r="G178" s="8">
        <f t="shared" si="72"/>
        <v>0.04</v>
      </c>
      <c r="H178" s="8">
        <f t="shared" si="72"/>
        <v>1.9566666666666668</v>
      </c>
      <c r="I178" s="8">
        <f t="shared" si="72"/>
        <v>0.2866666666666667</v>
      </c>
      <c r="J178" s="8">
        <f t="shared" si="72"/>
        <v>7.546666666666667</v>
      </c>
      <c r="K178" s="8">
        <f t="shared" si="72"/>
        <v>76.30000000000001</v>
      </c>
      <c r="L178" s="8">
        <f t="shared" si="72"/>
        <v>23.833333333333332</v>
      </c>
      <c r="M178" s="8">
        <f t="shared" si="72"/>
        <v>706</v>
      </c>
      <c r="N178" s="8">
        <f t="shared" si="72"/>
        <v>613.3333333333334</v>
      </c>
      <c r="O178" s="8">
        <f t="shared" si="72"/>
        <v>3.17</v>
      </c>
    </row>
    <row r="179" spans="1:15" ht="12.75">
      <c r="A179" s="2" t="s">
        <v>17</v>
      </c>
      <c r="C179" s="8">
        <f>STDEV(C175:C177)</f>
        <v>0.12489995996797175</v>
      </c>
      <c r="D179" s="8">
        <f aca="true" t="shared" si="73" ref="D179:O179">STDEV(D175:D177)</f>
        <v>0.036055512754639446</v>
      </c>
      <c r="E179" s="8">
        <f t="shared" si="73"/>
        <v>0.019999999999999938</v>
      </c>
      <c r="F179" s="8">
        <f t="shared" si="73"/>
        <v>3.3993498887762956E-17</v>
      </c>
      <c r="G179" s="8">
        <f t="shared" si="73"/>
        <v>0.010000000000000012</v>
      </c>
      <c r="H179" s="8">
        <f t="shared" si="73"/>
        <v>0.12013880860626903</v>
      </c>
      <c r="I179" s="8">
        <f t="shared" si="73"/>
        <v>0.032145502536642924</v>
      </c>
      <c r="J179" s="8">
        <f t="shared" si="73"/>
        <v>0.4221768981520947</v>
      </c>
      <c r="K179" s="8">
        <f t="shared" si="73"/>
        <v>23.475945135393356</v>
      </c>
      <c r="L179" s="8">
        <f t="shared" si="73"/>
        <v>4.045161719058132</v>
      </c>
      <c r="M179" s="8">
        <f t="shared" si="73"/>
        <v>323.1160782133876</v>
      </c>
      <c r="N179" s="8">
        <f t="shared" si="73"/>
        <v>360.0782322403471</v>
      </c>
      <c r="O179" s="8">
        <f t="shared" si="73"/>
        <v>0.1646207763315403</v>
      </c>
    </row>
    <row r="180" spans="1:15" ht="12.75">
      <c r="A180" s="2" t="s">
        <v>28</v>
      </c>
      <c r="C180" s="8">
        <f>100*C179/C178</f>
        <v>4.233896948066839</v>
      </c>
      <c r="D180" s="8">
        <f aca="true" t="shared" si="74" ref="D180:O180">100*D179/D178</f>
        <v>8.19443471696351</v>
      </c>
      <c r="E180" s="8">
        <f t="shared" si="74"/>
        <v>9.090909090909063</v>
      </c>
      <c r="F180" s="8">
        <f t="shared" si="74"/>
        <v>1.8885277159868308E-14</v>
      </c>
      <c r="G180" s="8">
        <f t="shared" si="74"/>
        <v>25.000000000000032</v>
      </c>
      <c r="H180" s="8">
        <f t="shared" si="74"/>
        <v>6.139973182603187</v>
      </c>
      <c r="I180" s="8">
        <f t="shared" si="74"/>
        <v>11.213547396503344</v>
      </c>
      <c r="J180" s="8">
        <f t="shared" si="74"/>
        <v>5.594216848305141</v>
      </c>
      <c r="K180" s="8">
        <f t="shared" si="74"/>
        <v>30.767949063425103</v>
      </c>
      <c r="L180" s="8">
        <f t="shared" si="74"/>
        <v>16.972706513530625</v>
      </c>
      <c r="M180" s="8">
        <f t="shared" si="74"/>
        <v>45.76714988858181</v>
      </c>
      <c r="N180" s="8">
        <f t="shared" si="74"/>
        <v>58.70840743049138</v>
      </c>
      <c r="O180" s="8">
        <f t="shared" si="74"/>
        <v>5.19308442686247</v>
      </c>
    </row>
    <row r="181" ht="12.75">
      <c r="A181" s="2"/>
    </row>
    <row r="182" spans="1:15" ht="12.75">
      <c r="A182" s="2" t="s">
        <v>63</v>
      </c>
      <c r="B182" t="s">
        <v>61</v>
      </c>
      <c r="C182" s="3">
        <v>2.95</v>
      </c>
      <c r="D182" s="3">
        <v>0.46</v>
      </c>
      <c r="E182" s="3">
        <v>0.25</v>
      </c>
      <c r="F182" s="3">
        <v>0.21</v>
      </c>
      <c r="G182" s="3">
        <v>0.03</v>
      </c>
      <c r="H182" s="3">
        <v>1.96</v>
      </c>
      <c r="I182" s="3">
        <v>0.32</v>
      </c>
      <c r="J182" s="3">
        <v>7.97</v>
      </c>
      <c r="K182" s="3">
        <v>60.3</v>
      </c>
      <c r="L182" s="3">
        <v>25.9</v>
      </c>
      <c r="M182" s="3">
        <v>521</v>
      </c>
      <c r="N182" s="3">
        <v>433</v>
      </c>
      <c r="O182" s="3">
        <v>3.42</v>
      </c>
    </row>
    <row r="183" spans="1:15" ht="12.75">
      <c r="A183" s="2" t="s">
        <v>64</v>
      </c>
      <c r="C183" s="3">
        <v>3.03</v>
      </c>
      <c r="D183" s="3">
        <v>0.51</v>
      </c>
      <c r="E183" s="3">
        <v>0.29</v>
      </c>
      <c r="F183" s="3">
        <v>0.21</v>
      </c>
      <c r="G183" s="3">
        <v>0.03</v>
      </c>
      <c r="H183" s="3">
        <v>1.99</v>
      </c>
      <c r="I183" s="3">
        <v>0.32</v>
      </c>
      <c r="J183" s="3">
        <v>7.7</v>
      </c>
      <c r="K183" s="3">
        <v>68</v>
      </c>
      <c r="L183" s="3">
        <v>26</v>
      </c>
      <c r="M183" s="3">
        <v>499</v>
      </c>
      <c r="N183" s="3">
        <v>414</v>
      </c>
      <c r="O183" s="3">
        <v>3.53</v>
      </c>
    </row>
    <row r="184" spans="1:15" ht="12.75">
      <c r="A184" s="2" t="s">
        <v>65</v>
      </c>
      <c r="C184" s="3">
        <v>2.83</v>
      </c>
      <c r="D184" s="3">
        <v>0.55</v>
      </c>
      <c r="E184" s="3">
        <v>0.25</v>
      </c>
      <c r="F184" s="3">
        <v>0.24</v>
      </c>
      <c r="G184" s="3">
        <v>0.06</v>
      </c>
      <c r="H184" s="3">
        <v>1.94</v>
      </c>
      <c r="I184" s="3">
        <v>0.29</v>
      </c>
      <c r="J184" s="3">
        <v>8.8</v>
      </c>
      <c r="K184" s="3">
        <v>117</v>
      </c>
      <c r="L184" s="3">
        <v>25.5</v>
      </c>
      <c r="M184" s="3">
        <v>1345</v>
      </c>
      <c r="N184" s="3">
        <v>1348</v>
      </c>
      <c r="O184" s="3">
        <v>3.61</v>
      </c>
    </row>
    <row r="185" spans="1:15" ht="12.75">
      <c r="A185" s="2" t="s">
        <v>56</v>
      </c>
      <c r="C185" s="8">
        <f>AVERAGE(C182:C184)</f>
        <v>2.936666666666667</v>
      </c>
      <c r="D185" s="8">
        <f aca="true" t="shared" si="75" ref="D185:O185">AVERAGE(D182:D184)</f>
        <v>0.5066666666666667</v>
      </c>
      <c r="E185" s="8">
        <f t="shared" si="75"/>
        <v>0.26333333333333336</v>
      </c>
      <c r="F185" s="8">
        <f t="shared" si="75"/>
        <v>0.21999999999999997</v>
      </c>
      <c r="G185" s="8">
        <f t="shared" si="75"/>
        <v>0.04</v>
      </c>
      <c r="H185" s="8">
        <f t="shared" si="75"/>
        <v>1.9633333333333336</v>
      </c>
      <c r="I185" s="8">
        <f t="shared" si="75"/>
        <v>0.31</v>
      </c>
      <c r="J185" s="8">
        <f t="shared" si="75"/>
        <v>8.156666666666666</v>
      </c>
      <c r="K185" s="8">
        <f t="shared" si="75"/>
        <v>81.76666666666667</v>
      </c>
      <c r="L185" s="8">
        <f t="shared" si="75"/>
        <v>25.8</v>
      </c>
      <c r="M185" s="8">
        <f t="shared" si="75"/>
        <v>788.3333333333334</v>
      </c>
      <c r="N185" s="8">
        <f t="shared" si="75"/>
        <v>731.6666666666666</v>
      </c>
      <c r="O185" s="8">
        <f t="shared" si="75"/>
        <v>3.5199999999999996</v>
      </c>
    </row>
    <row r="186" spans="1:15" ht="12.75">
      <c r="A186" s="2" t="s">
        <v>17</v>
      </c>
      <c r="C186" s="8">
        <f>STDEV(C182:C184)</f>
        <v>0.1006644591369466</v>
      </c>
      <c r="D186" s="8">
        <f aca="true" t="shared" si="76" ref="D186:O186">STDEV(D182:D184)</f>
        <v>0.04509249752822892</v>
      </c>
      <c r="E186" s="8">
        <f t="shared" si="76"/>
        <v>0.02309401076758466</v>
      </c>
      <c r="F186" s="8">
        <f t="shared" si="76"/>
        <v>0.01732050807568902</v>
      </c>
      <c r="G186" s="8">
        <f t="shared" si="76"/>
        <v>0.017320508075688783</v>
      </c>
      <c r="H186" s="8">
        <f t="shared" si="76"/>
        <v>0.025166114784235857</v>
      </c>
      <c r="I186" s="8">
        <f t="shared" si="76"/>
        <v>0.01732050807568879</v>
      </c>
      <c r="J186" s="8">
        <f t="shared" si="76"/>
        <v>0.5732654998631463</v>
      </c>
      <c r="K186" s="8">
        <f t="shared" si="76"/>
        <v>30.754891209908916</v>
      </c>
      <c r="L186" s="8">
        <f t="shared" si="76"/>
        <v>0.2645751311061239</v>
      </c>
      <c r="M186" s="8">
        <f t="shared" si="76"/>
        <v>482.21295434002326</v>
      </c>
      <c r="N186" s="8">
        <f t="shared" si="76"/>
        <v>533.8448588619482</v>
      </c>
      <c r="O186" s="8">
        <f t="shared" si="76"/>
        <v>0.09539392014171376</v>
      </c>
    </row>
    <row r="187" spans="1:15" ht="12.75">
      <c r="A187" s="2" t="s">
        <v>24</v>
      </c>
      <c r="C187" s="8">
        <f>100*C186/C185</f>
        <v>3.427847643709873</v>
      </c>
      <c r="D187" s="8">
        <f aca="true" t="shared" si="77" ref="D187:O187">100*D186/D185</f>
        <v>8.899835038466234</v>
      </c>
      <c r="E187" s="8">
        <f t="shared" si="77"/>
        <v>8.769877506677718</v>
      </c>
      <c r="F187" s="8">
        <f t="shared" si="77"/>
        <v>7.872958216222282</v>
      </c>
      <c r="G187" s="8">
        <f t="shared" si="77"/>
        <v>43.30127018922196</v>
      </c>
      <c r="H187" s="8">
        <f t="shared" si="77"/>
        <v>1.2818055068371403</v>
      </c>
      <c r="I187" s="8">
        <f t="shared" si="77"/>
        <v>5.587260669577029</v>
      </c>
      <c r="J187" s="8">
        <f t="shared" si="77"/>
        <v>7.028183488309927</v>
      </c>
      <c r="K187" s="8">
        <f t="shared" si="77"/>
        <v>37.61299373409162</v>
      </c>
      <c r="L187" s="8">
        <f t="shared" si="77"/>
        <v>1.0254850042873018</v>
      </c>
      <c r="M187" s="8">
        <f t="shared" si="77"/>
        <v>61.16866228414671</v>
      </c>
      <c r="N187" s="8">
        <f t="shared" si="77"/>
        <v>72.96285086951455</v>
      </c>
      <c r="O187" s="8">
        <f t="shared" si="77"/>
        <v>2.710054549480505</v>
      </c>
    </row>
    <row r="188" ht="12.75">
      <c r="A188" s="2"/>
    </row>
    <row r="189" spans="1:15" ht="12.75">
      <c r="A189" s="2" t="s">
        <v>66</v>
      </c>
      <c r="B189" t="s">
        <v>61</v>
      </c>
      <c r="C189" s="4">
        <v>2.92</v>
      </c>
      <c r="D189" s="4">
        <v>0.47</v>
      </c>
      <c r="E189" s="4">
        <v>0.29</v>
      </c>
      <c r="F189" s="4">
        <v>0.21</v>
      </c>
      <c r="G189" s="4">
        <v>0.03</v>
      </c>
      <c r="H189" s="4">
        <v>1.91</v>
      </c>
      <c r="I189" s="4">
        <v>0.32</v>
      </c>
      <c r="J189" s="4">
        <v>7.95</v>
      </c>
      <c r="K189" s="4">
        <v>61.5</v>
      </c>
      <c r="L189" s="4">
        <v>26.6</v>
      </c>
      <c r="M189" s="4">
        <v>355</v>
      </c>
      <c r="N189" s="4">
        <v>269</v>
      </c>
      <c r="O189" s="4">
        <v>3.87</v>
      </c>
    </row>
    <row r="190" spans="1:15" ht="12.75">
      <c r="A190" s="2" t="s">
        <v>67</v>
      </c>
      <c r="C190" s="4">
        <v>2.99</v>
      </c>
      <c r="D190" s="4">
        <v>0.5</v>
      </c>
      <c r="E190" s="4">
        <v>0.31</v>
      </c>
      <c r="F190" s="4">
        <v>0.21</v>
      </c>
      <c r="G190" s="4">
        <v>0.03</v>
      </c>
      <c r="H190" s="4">
        <v>1.96</v>
      </c>
      <c r="I190" s="10">
        <v>3.8</v>
      </c>
      <c r="J190" s="4">
        <v>7.87</v>
      </c>
      <c r="K190" s="4">
        <v>74.4</v>
      </c>
      <c r="L190" s="4">
        <v>25.2</v>
      </c>
      <c r="M190" s="4">
        <v>479</v>
      </c>
      <c r="N190" s="4">
        <v>398</v>
      </c>
      <c r="O190" s="4">
        <v>3.8</v>
      </c>
    </row>
    <row r="191" spans="1:15" ht="12.75">
      <c r="A191" s="2" t="s">
        <v>68</v>
      </c>
      <c r="C191" s="4">
        <v>2.96</v>
      </c>
      <c r="D191" s="4">
        <v>0.5</v>
      </c>
      <c r="E191" s="4">
        <v>0.32</v>
      </c>
      <c r="F191" s="4">
        <v>0.22</v>
      </c>
      <c r="G191" s="4">
        <v>0.04</v>
      </c>
      <c r="H191" s="4">
        <v>1.94</v>
      </c>
      <c r="I191" s="4">
        <v>0.29</v>
      </c>
      <c r="J191" s="4">
        <v>8.1</v>
      </c>
      <c r="K191" s="4">
        <v>65.9</v>
      </c>
      <c r="L191" s="4">
        <v>25.3</v>
      </c>
      <c r="M191" s="4">
        <v>735</v>
      </c>
      <c r="N191" s="4">
        <v>658</v>
      </c>
      <c r="O191" s="4">
        <v>3.5</v>
      </c>
    </row>
    <row r="192" spans="1:15" ht="12.75">
      <c r="A192" s="2" t="s">
        <v>56</v>
      </c>
      <c r="C192" s="8">
        <f>AVERAGE(C189:C191)</f>
        <v>2.956666666666667</v>
      </c>
      <c r="D192" s="8">
        <f aca="true" t="shared" si="78" ref="D192:O192">AVERAGE(D189:D191)</f>
        <v>0.49</v>
      </c>
      <c r="E192" s="8">
        <f t="shared" si="78"/>
        <v>0.30666666666666664</v>
      </c>
      <c r="F192" s="8">
        <f t="shared" si="78"/>
        <v>0.21333333333333335</v>
      </c>
      <c r="G192" s="8">
        <f t="shared" si="78"/>
        <v>0.03333333333333333</v>
      </c>
      <c r="H192" s="8">
        <f t="shared" si="78"/>
        <v>1.9366666666666668</v>
      </c>
      <c r="I192" s="8">
        <f t="shared" si="78"/>
        <v>1.47</v>
      </c>
      <c r="J192" s="8">
        <f t="shared" si="78"/>
        <v>7.973333333333334</v>
      </c>
      <c r="K192" s="8">
        <f t="shared" si="78"/>
        <v>67.26666666666667</v>
      </c>
      <c r="L192" s="8">
        <f t="shared" si="78"/>
        <v>25.7</v>
      </c>
      <c r="M192" s="8">
        <f t="shared" si="78"/>
        <v>523</v>
      </c>
      <c r="N192" s="8">
        <f t="shared" si="78"/>
        <v>441.6666666666667</v>
      </c>
      <c r="O192" s="8">
        <f t="shared" si="78"/>
        <v>3.723333333333333</v>
      </c>
    </row>
    <row r="193" spans="1:15" ht="12.75">
      <c r="A193" s="2" t="s">
        <v>17</v>
      </c>
      <c r="C193" s="8">
        <f>STDEV(C189:C191)</f>
        <v>0.0351188458428426</v>
      </c>
      <c r="D193" s="8">
        <f aca="true" t="shared" si="79" ref="D193:O193">STDEV(D189:D191)</f>
        <v>0.017320508075688787</v>
      </c>
      <c r="E193" s="8">
        <f t="shared" si="79"/>
        <v>0.01527525231651948</v>
      </c>
      <c r="F193" s="8">
        <f t="shared" si="79"/>
        <v>0.005773502691896262</v>
      </c>
      <c r="G193" s="8">
        <f t="shared" si="79"/>
        <v>0.005773502691896259</v>
      </c>
      <c r="H193" s="8">
        <f t="shared" si="79"/>
        <v>0.025166114784235857</v>
      </c>
      <c r="I193" s="8">
        <f t="shared" si="79"/>
        <v>2.01789494275594</v>
      </c>
      <c r="J193" s="8">
        <f t="shared" si="79"/>
        <v>0.11676186592084316</v>
      </c>
      <c r="K193" s="8">
        <f t="shared" si="79"/>
        <v>6.557692683660397</v>
      </c>
      <c r="L193" s="8">
        <f t="shared" si="79"/>
        <v>0.7810249675908197</v>
      </c>
      <c r="M193" s="8">
        <f t="shared" si="79"/>
        <v>193.7833842206292</v>
      </c>
      <c r="N193" s="8">
        <f t="shared" si="79"/>
        <v>198.1422048260625</v>
      </c>
      <c r="O193" s="8">
        <f t="shared" si="79"/>
        <v>0.19655363983740748</v>
      </c>
    </row>
    <row r="194" spans="1:15" ht="12.75">
      <c r="A194" s="2" t="s">
        <v>24</v>
      </c>
      <c r="C194" s="8">
        <f>100*C193/C192</f>
        <v>1.1877850905132783</v>
      </c>
      <c r="D194" s="8">
        <f aca="true" t="shared" si="80" ref="D194:O194">100*D193/D192</f>
        <v>3.5347975664670996</v>
      </c>
      <c r="E194" s="8">
        <f t="shared" si="80"/>
        <v>4.981060537995483</v>
      </c>
      <c r="F194" s="8">
        <f t="shared" si="80"/>
        <v>2.7063293868263725</v>
      </c>
      <c r="G194" s="8">
        <f t="shared" si="80"/>
        <v>17.320508075688775</v>
      </c>
      <c r="H194" s="8">
        <f t="shared" si="80"/>
        <v>1.2994551523701818</v>
      </c>
      <c r="I194" s="8">
        <f t="shared" si="80"/>
        <v>137.27176481332924</v>
      </c>
      <c r="J194" s="8">
        <f t="shared" si="80"/>
        <v>1.4644046729202735</v>
      </c>
      <c r="K194" s="8">
        <f t="shared" si="80"/>
        <v>9.74879982704717</v>
      </c>
      <c r="L194" s="8">
        <f t="shared" si="80"/>
        <v>3.0390076559954076</v>
      </c>
      <c r="M194" s="8">
        <f t="shared" si="80"/>
        <v>37.05227231751992</v>
      </c>
      <c r="N194" s="8">
        <f t="shared" si="80"/>
        <v>44.86238599835377</v>
      </c>
      <c r="O194" s="8">
        <f t="shared" si="80"/>
        <v>5.278969736009154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34"/>
  <sheetViews>
    <sheetView workbookViewId="0" topLeftCell="A4">
      <selection activeCell="I34" sqref="I34"/>
    </sheetView>
  </sheetViews>
  <sheetFormatPr defaultColWidth="11.421875" defaultRowHeight="12.75"/>
  <cols>
    <col min="3" max="10" width="12.57421875" style="0" bestFit="1" customWidth="1"/>
    <col min="11" max="12" width="13.57421875" style="0" bestFit="1" customWidth="1"/>
    <col min="13" max="14" width="14.57421875" style="0" bestFit="1" customWidth="1"/>
    <col min="15" max="15" width="12.57421875" style="0" bestFit="1" customWidth="1"/>
  </cols>
  <sheetData>
    <row r="4" spans="1:15" ht="12.75">
      <c r="A4" s="5" t="s">
        <v>1</v>
      </c>
      <c r="B4" t="s">
        <v>2</v>
      </c>
      <c r="C4" s="3" t="s">
        <v>4</v>
      </c>
      <c r="D4" s="3" t="s">
        <v>5</v>
      </c>
      <c r="E4" s="3" t="s">
        <v>6</v>
      </c>
      <c r="F4" s="3" t="s">
        <v>19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20</v>
      </c>
      <c r="M4" s="3" t="s">
        <v>12</v>
      </c>
      <c r="N4" s="3" t="s">
        <v>13</v>
      </c>
      <c r="O4" s="3" t="s">
        <v>14</v>
      </c>
    </row>
    <row r="5" spans="1:15" ht="12.75">
      <c r="A5" s="6" t="s">
        <v>38</v>
      </c>
      <c r="B5" t="s">
        <v>15</v>
      </c>
      <c r="C5" s="8">
        <v>3.4133333333333336</v>
      </c>
      <c r="D5" s="8">
        <v>0.48666666666666664</v>
      </c>
      <c r="E5" s="8">
        <v>0.15</v>
      </c>
      <c r="F5" s="8">
        <v>0.15333333333333332</v>
      </c>
      <c r="G5" s="8">
        <v>0.03</v>
      </c>
      <c r="H5" s="8">
        <v>1.8666666666666665</v>
      </c>
      <c r="I5" s="8">
        <v>0.38</v>
      </c>
      <c r="J5" s="8">
        <v>7.42</v>
      </c>
      <c r="K5" s="8">
        <v>87.43333333333332</v>
      </c>
      <c r="L5" s="8">
        <v>19.7</v>
      </c>
      <c r="M5" s="8">
        <v>722.8333333333334</v>
      </c>
      <c r="N5" s="8">
        <v>559.0666666666667</v>
      </c>
      <c r="O5" s="8">
        <v>6.06</v>
      </c>
    </row>
    <row r="6" spans="1:15" ht="12.75">
      <c r="A6" t="s">
        <v>38</v>
      </c>
      <c r="B6" t="s">
        <v>30</v>
      </c>
      <c r="C6" s="8">
        <v>1.9833333333333332</v>
      </c>
      <c r="D6" s="8">
        <v>0.5833333333333334</v>
      </c>
      <c r="E6" s="8">
        <v>0.13333333333333333</v>
      </c>
      <c r="F6" s="8">
        <v>0.1366666666666667</v>
      </c>
      <c r="G6" s="8">
        <v>0.09666666666666668</v>
      </c>
      <c r="H6" s="8">
        <v>1.7166666666666668</v>
      </c>
      <c r="I6" s="8">
        <v>0.21666666666666667</v>
      </c>
      <c r="J6" s="8">
        <v>4.466666666666667</v>
      </c>
      <c r="K6" s="8">
        <v>184.0666666666667</v>
      </c>
      <c r="L6" s="8">
        <v>12.2</v>
      </c>
      <c r="M6" s="8">
        <v>187.4</v>
      </c>
      <c r="N6" s="8">
        <v>72.46666666666667</v>
      </c>
      <c r="O6" s="8">
        <v>9.166666666666666</v>
      </c>
    </row>
    <row r="7" spans="1:15" ht="12.75">
      <c r="A7" t="s">
        <v>38</v>
      </c>
      <c r="B7" t="s">
        <v>33</v>
      </c>
      <c r="C7" s="8">
        <v>3.17</v>
      </c>
      <c r="D7" s="8">
        <v>0.38</v>
      </c>
      <c r="E7" s="8">
        <v>0.16666666666666666</v>
      </c>
      <c r="F7" s="8">
        <v>0.1366666666666667</v>
      </c>
      <c r="G7" s="8">
        <v>0.07333333333333335</v>
      </c>
      <c r="H7" s="8">
        <v>2.0033333333333334</v>
      </c>
      <c r="I7" s="8">
        <v>0.29</v>
      </c>
      <c r="J7" s="8">
        <v>6.303333333333334</v>
      </c>
      <c r="K7" s="8">
        <v>83.7</v>
      </c>
      <c r="L7" s="8">
        <v>20.566666666666666</v>
      </c>
      <c r="M7" s="8">
        <v>134.36666666666667</v>
      </c>
      <c r="N7" s="8">
        <v>37.333333333333336</v>
      </c>
      <c r="O7" s="8">
        <v>6.666666666666667</v>
      </c>
    </row>
    <row r="8" spans="1:15" ht="12.75">
      <c r="A8" t="s">
        <v>38</v>
      </c>
      <c r="B8" t="s">
        <v>36</v>
      </c>
      <c r="C8" s="8">
        <v>3.3666666666666667</v>
      </c>
      <c r="D8" s="8">
        <v>0.635</v>
      </c>
      <c r="E8" s="8">
        <v>0.21</v>
      </c>
      <c r="F8" s="8">
        <v>0.23666666666666666</v>
      </c>
      <c r="G8" s="8">
        <v>0.11666666666666665</v>
      </c>
      <c r="H8" s="8">
        <v>2.1633333333333336</v>
      </c>
      <c r="I8" s="8">
        <v>0.4766666666666666</v>
      </c>
      <c r="J8" s="8">
        <v>9.07</v>
      </c>
      <c r="K8" s="8">
        <v>185.9666666666667</v>
      </c>
      <c r="L8" s="8">
        <v>26.666666666666668</v>
      </c>
      <c r="M8" s="8">
        <v>156.73333333333332</v>
      </c>
      <c r="N8" s="8">
        <v>49.166666666666664</v>
      </c>
      <c r="O8" s="8">
        <v>13.833333333333334</v>
      </c>
    </row>
    <row r="9" spans="1:15" ht="12.75">
      <c r="A9" t="s">
        <v>38</v>
      </c>
      <c r="B9" t="s">
        <v>41</v>
      </c>
      <c r="C9" s="11">
        <v>3.0766666666666667</v>
      </c>
      <c r="D9" s="11">
        <v>0.42</v>
      </c>
      <c r="E9" s="11">
        <v>0.21</v>
      </c>
      <c r="F9" s="11">
        <v>0.2</v>
      </c>
      <c r="G9" s="11">
        <v>0.05333333333333334</v>
      </c>
      <c r="H9" s="11">
        <v>2.1966666666666668</v>
      </c>
      <c r="I9" s="11">
        <v>0.4066666666666667</v>
      </c>
      <c r="J9" s="11">
        <v>8.386666666666665</v>
      </c>
      <c r="K9" s="11">
        <v>51.9</v>
      </c>
      <c r="L9" s="11">
        <v>22.233333333333334</v>
      </c>
      <c r="M9" s="11">
        <v>99.8</v>
      </c>
      <c r="N9" s="11">
        <v>33.33333333333333</v>
      </c>
      <c r="O9" s="11">
        <v>11.866666666666665</v>
      </c>
    </row>
    <row r="10" spans="1:15" ht="12.75">
      <c r="A10" t="s">
        <v>44</v>
      </c>
      <c r="B10" t="s">
        <v>43</v>
      </c>
      <c r="C10" s="11">
        <v>4.023333333333333</v>
      </c>
      <c r="D10" s="11">
        <v>0.38666666666666666</v>
      </c>
      <c r="E10" s="11">
        <v>0.25333333333333335</v>
      </c>
      <c r="F10" s="11">
        <v>0.22</v>
      </c>
      <c r="G10" s="11">
        <v>0.043333333333333335</v>
      </c>
      <c r="H10" s="11">
        <v>2.01</v>
      </c>
      <c r="I10" s="11">
        <v>0.47</v>
      </c>
      <c r="J10" s="11">
        <v>9.066666666666668</v>
      </c>
      <c r="K10" s="11">
        <v>57.1</v>
      </c>
      <c r="L10" s="11">
        <v>25.866666666666664</v>
      </c>
      <c r="M10" s="11">
        <v>139.46666666666667</v>
      </c>
      <c r="N10" s="11">
        <v>56.8</v>
      </c>
      <c r="O10" s="11">
        <v>6.653333333333333</v>
      </c>
    </row>
    <row r="11" spans="1:15" ht="12.75">
      <c r="A11" t="s">
        <v>38</v>
      </c>
      <c r="B11" t="s">
        <v>46</v>
      </c>
      <c r="C11" s="8">
        <v>3.9033333333333338</v>
      </c>
      <c r="D11" s="8">
        <v>0.32</v>
      </c>
      <c r="E11" s="8">
        <v>0.24666666666666667</v>
      </c>
      <c r="F11" s="8">
        <v>0.18333333333333335</v>
      </c>
      <c r="G11" s="8">
        <v>0.036666666666666674</v>
      </c>
      <c r="H11" s="8">
        <v>2.65</v>
      </c>
      <c r="I11" s="8">
        <v>0.45</v>
      </c>
      <c r="J11" s="8">
        <v>10.736666666666666</v>
      </c>
      <c r="K11" s="8">
        <v>53.366666666666674</v>
      </c>
      <c r="L11" s="8">
        <v>30.5</v>
      </c>
      <c r="M11" s="8">
        <v>160.2</v>
      </c>
      <c r="N11" s="8">
        <v>44.46666666666667</v>
      </c>
      <c r="O11" s="8">
        <v>5.3133333333333335</v>
      </c>
    </row>
    <row r="12" spans="1:15" ht="12.75">
      <c r="A12" t="s">
        <v>38</v>
      </c>
      <c r="B12" t="s">
        <v>49</v>
      </c>
      <c r="C12" s="8">
        <v>3.3366666666666664</v>
      </c>
      <c r="D12" s="8">
        <v>0.37333333333333335</v>
      </c>
      <c r="E12" s="8">
        <v>0.24</v>
      </c>
      <c r="F12" s="8">
        <v>0.17333333333333334</v>
      </c>
      <c r="G12" s="8">
        <v>0.036666666666666674</v>
      </c>
      <c r="H12" s="8">
        <v>2.47</v>
      </c>
      <c r="I12" s="8">
        <v>0.3633333333333333</v>
      </c>
      <c r="J12" s="8">
        <v>9.153333333333334</v>
      </c>
      <c r="K12" s="8">
        <v>71.56666666666666</v>
      </c>
      <c r="L12" s="8">
        <v>26.6</v>
      </c>
      <c r="M12" s="8">
        <v>264.26666666666665</v>
      </c>
      <c r="N12" s="8">
        <v>179.63333333333333</v>
      </c>
      <c r="O12" s="8">
        <v>4.753333333333333</v>
      </c>
    </row>
    <row r="13" spans="1:15" ht="12.75">
      <c r="A13" t="s">
        <v>38</v>
      </c>
      <c r="B13" t="s">
        <v>61</v>
      </c>
      <c r="C13" s="8">
        <v>2.95</v>
      </c>
      <c r="D13" s="8">
        <v>0.44</v>
      </c>
      <c r="E13" s="8">
        <v>0.22</v>
      </c>
      <c r="F13" s="8">
        <v>0.18</v>
      </c>
      <c r="G13" s="8">
        <v>0.04</v>
      </c>
      <c r="H13" s="8">
        <v>1.9566666666666668</v>
      </c>
      <c r="I13" s="8">
        <v>0.2866666666666667</v>
      </c>
      <c r="J13" s="8">
        <v>7.546666666666667</v>
      </c>
      <c r="K13" s="8">
        <v>76.3</v>
      </c>
      <c r="L13" s="8">
        <v>23.833333333333332</v>
      </c>
      <c r="M13" s="8">
        <v>706</v>
      </c>
      <c r="N13" s="8">
        <v>613.3333333333334</v>
      </c>
      <c r="O13" s="8">
        <v>3.17</v>
      </c>
    </row>
    <row r="16" spans="1:15" ht="12.75">
      <c r="A16" t="s">
        <v>39</v>
      </c>
      <c r="B16" t="s">
        <v>15</v>
      </c>
      <c r="C16" s="8">
        <v>3.013333333333333</v>
      </c>
      <c r="D16" s="8">
        <v>0.6966666666666667</v>
      </c>
      <c r="E16" s="8">
        <v>0.26</v>
      </c>
      <c r="F16" s="8">
        <v>0.22333333333333336</v>
      </c>
      <c r="G16" s="8">
        <v>0.053333333333333344</v>
      </c>
      <c r="H16" s="8">
        <v>1.8433333333333335</v>
      </c>
      <c r="I16" s="8">
        <v>0.23666666666666666</v>
      </c>
      <c r="J16" s="8">
        <v>6.723333333333334</v>
      </c>
      <c r="K16" s="8">
        <v>147.26666666666668</v>
      </c>
      <c r="L16" s="8">
        <v>29.03333333333333</v>
      </c>
      <c r="M16" s="8">
        <v>1239.9</v>
      </c>
      <c r="N16" s="8">
        <v>1639.7333333333333</v>
      </c>
      <c r="O16" s="8">
        <v>9.93</v>
      </c>
    </row>
    <row r="17" spans="1:15" ht="12.75">
      <c r="A17" t="s">
        <v>39</v>
      </c>
      <c r="B17" t="s">
        <v>30</v>
      </c>
      <c r="C17" s="8">
        <v>1.8666666666666665</v>
      </c>
      <c r="D17" s="8">
        <v>0.71</v>
      </c>
      <c r="E17" s="8">
        <v>0.16</v>
      </c>
      <c r="F17" s="8">
        <v>0.17666666666666667</v>
      </c>
      <c r="G17" s="8">
        <v>0.11333333333333333</v>
      </c>
      <c r="H17" s="8">
        <v>1.6333333333333335</v>
      </c>
      <c r="I17" s="8">
        <v>0.22666666666666666</v>
      </c>
      <c r="J17" s="8">
        <v>4.65</v>
      </c>
      <c r="K17" s="8">
        <v>215.8</v>
      </c>
      <c r="L17" s="8">
        <v>12.966666666666667</v>
      </c>
      <c r="M17" s="8">
        <v>199.53333333333333</v>
      </c>
      <c r="N17" s="8">
        <v>78.7</v>
      </c>
      <c r="O17" s="8">
        <v>11.866666666666665</v>
      </c>
    </row>
    <row r="18" spans="1:15" ht="12.75">
      <c r="A18" t="s">
        <v>39</v>
      </c>
      <c r="B18" t="s">
        <v>33</v>
      </c>
      <c r="C18" s="8">
        <v>3.3033333333333332</v>
      </c>
      <c r="D18" s="8">
        <v>0.43</v>
      </c>
      <c r="E18" s="8">
        <v>0.21333333333333335</v>
      </c>
      <c r="F18" s="8">
        <v>0.17</v>
      </c>
      <c r="G18" s="8">
        <v>0.07666666666666667</v>
      </c>
      <c r="H18" s="8">
        <v>1.9866666666666666</v>
      </c>
      <c r="I18" s="8">
        <v>0.32</v>
      </c>
      <c r="J18" s="8">
        <v>6.716666666666666</v>
      </c>
      <c r="K18" s="8">
        <v>88.46666666666665</v>
      </c>
      <c r="L18" s="8">
        <v>22.76666666666667</v>
      </c>
      <c r="M18" s="8">
        <v>124.93333333333332</v>
      </c>
      <c r="N18" s="8">
        <v>30.833333333333332</v>
      </c>
      <c r="O18" s="8">
        <v>7.383333333333333</v>
      </c>
    </row>
    <row r="19" spans="1:15" ht="12.75">
      <c r="A19" t="s">
        <v>39</v>
      </c>
      <c r="B19" t="s">
        <v>36</v>
      </c>
      <c r="C19" s="8">
        <v>3.296666666666667</v>
      </c>
      <c r="D19" s="8">
        <v>0.6533333333333333</v>
      </c>
      <c r="E19" s="8">
        <v>0.25333333333333335</v>
      </c>
      <c r="F19" s="8">
        <v>0.25333333333333335</v>
      </c>
      <c r="G19" s="8">
        <v>0.10333333333333333</v>
      </c>
      <c r="H19" s="8">
        <v>2.06</v>
      </c>
      <c r="I19" s="8">
        <v>0.44333333333333336</v>
      </c>
      <c r="J19" s="8">
        <v>8.673333333333334</v>
      </c>
      <c r="K19" s="8">
        <v>184.1</v>
      </c>
      <c r="L19" s="8">
        <v>24.9</v>
      </c>
      <c r="M19" s="8">
        <v>136.46666666666667</v>
      </c>
      <c r="N19" s="8">
        <v>38</v>
      </c>
      <c r="O19" s="8">
        <v>13.5</v>
      </c>
    </row>
    <row r="20" spans="1:15" ht="12.75">
      <c r="A20" t="s">
        <v>39</v>
      </c>
      <c r="B20" t="s">
        <v>41</v>
      </c>
      <c r="C20" s="8">
        <v>2.83</v>
      </c>
      <c r="D20" s="8">
        <v>0.4366666666666666</v>
      </c>
      <c r="E20" s="8">
        <v>0.24666666666666667</v>
      </c>
      <c r="F20" s="8">
        <v>0.21666666666666667</v>
      </c>
      <c r="G20" s="8">
        <v>0.043333333333333335</v>
      </c>
      <c r="H20" s="8">
        <v>2.12</v>
      </c>
      <c r="I20" s="8">
        <v>0.4</v>
      </c>
      <c r="J20" s="8">
        <v>7.993333333333333</v>
      </c>
      <c r="K20" s="8">
        <v>45.76666666666667</v>
      </c>
      <c r="L20" s="8">
        <v>22.066666666666666</v>
      </c>
      <c r="M20" s="8">
        <v>105.9</v>
      </c>
      <c r="N20" s="8">
        <v>43.6</v>
      </c>
      <c r="O20" s="8">
        <v>12.4</v>
      </c>
    </row>
    <row r="21" spans="1:15" ht="12.75">
      <c r="A21" t="s">
        <v>39</v>
      </c>
      <c r="B21" t="s">
        <v>43</v>
      </c>
      <c r="C21" s="8">
        <v>3.8366666666666664</v>
      </c>
      <c r="D21" s="8">
        <v>0.39666666666666667</v>
      </c>
      <c r="E21" s="8">
        <v>0.2833333333333334</v>
      </c>
      <c r="F21" s="8">
        <v>0.23</v>
      </c>
      <c r="G21" s="8">
        <v>0.036666666666666674</v>
      </c>
      <c r="H21" s="8">
        <v>1.92</v>
      </c>
      <c r="I21" s="8">
        <v>0.46</v>
      </c>
      <c r="J21" s="8">
        <v>8.426666666666668</v>
      </c>
      <c r="K21" s="8">
        <v>51.4</v>
      </c>
      <c r="L21" s="8">
        <v>27.3</v>
      </c>
      <c r="M21" s="8">
        <v>126.16666666666667</v>
      </c>
      <c r="N21" s="8">
        <v>46.1</v>
      </c>
      <c r="O21" s="8">
        <v>6.57</v>
      </c>
    </row>
    <row r="22" spans="1:15" ht="12.75">
      <c r="A22" t="s">
        <v>39</v>
      </c>
      <c r="B22" t="s">
        <v>46</v>
      </c>
      <c r="C22" s="8">
        <v>3.76</v>
      </c>
      <c r="D22" s="8">
        <v>0.3433333333333333</v>
      </c>
      <c r="E22" s="8">
        <v>0.2866666666666667</v>
      </c>
      <c r="F22" s="8">
        <v>0.19333333333333336</v>
      </c>
      <c r="G22" s="8">
        <v>0.03</v>
      </c>
      <c r="H22" s="8">
        <v>2.5433333333333334</v>
      </c>
      <c r="I22" s="8">
        <v>0.42</v>
      </c>
      <c r="J22" s="8">
        <v>10.3</v>
      </c>
      <c r="K22" s="8">
        <v>50.13333333333333</v>
      </c>
      <c r="L22" s="8">
        <v>30.1</v>
      </c>
      <c r="M22" s="8">
        <v>130.73333333333332</v>
      </c>
      <c r="N22" s="8">
        <v>57.26666666666667</v>
      </c>
      <c r="O22" s="8">
        <v>5.72</v>
      </c>
    </row>
    <row r="23" spans="1:15" ht="12.75">
      <c r="A23" t="s">
        <v>39</v>
      </c>
      <c r="B23" t="s">
        <v>49</v>
      </c>
      <c r="C23" s="8">
        <v>3.2866666666666666</v>
      </c>
      <c r="D23" s="8">
        <v>0.40666666666666673</v>
      </c>
      <c r="E23" s="8">
        <v>0.2933333333333334</v>
      </c>
      <c r="F23" s="8">
        <v>0.19</v>
      </c>
      <c r="G23" s="8">
        <v>0.03333333333333333</v>
      </c>
      <c r="H23" s="8">
        <v>2.346666666666667</v>
      </c>
      <c r="I23" s="8">
        <v>0.36</v>
      </c>
      <c r="J23" s="8">
        <v>9.366666666666665</v>
      </c>
      <c r="K23" s="8">
        <v>60.76666666666667</v>
      </c>
      <c r="L23" s="8">
        <v>27.4</v>
      </c>
      <c r="M23" s="8">
        <v>184.26666666666665</v>
      </c>
      <c r="N23" s="8">
        <v>110.3</v>
      </c>
      <c r="O23" s="8">
        <v>4.996666666666667</v>
      </c>
    </row>
    <row r="24" spans="1:15" ht="12.75">
      <c r="A24" t="s">
        <v>39</v>
      </c>
      <c r="B24" t="s">
        <v>61</v>
      </c>
      <c r="C24" s="8">
        <v>2.936666666666667</v>
      </c>
      <c r="D24" s="8">
        <v>0.5066666666666667</v>
      </c>
      <c r="E24" s="8">
        <v>0.26333333333333336</v>
      </c>
      <c r="F24" s="8">
        <v>0.22</v>
      </c>
      <c r="G24" s="8">
        <v>0.04</v>
      </c>
      <c r="H24" s="8">
        <v>1.9633333333333336</v>
      </c>
      <c r="I24" s="8">
        <v>0.31</v>
      </c>
      <c r="J24" s="8">
        <v>8.156666666666666</v>
      </c>
      <c r="K24" s="8">
        <v>81.76666666666667</v>
      </c>
      <c r="L24" s="8">
        <v>25.8</v>
      </c>
      <c r="M24" s="8">
        <v>788.3333333333334</v>
      </c>
      <c r="N24" s="8">
        <v>731.6666666666666</v>
      </c>
      <c r="O24" s="8">
        <v>3.52</v>
      </c>
    </row>
    <row r="25" spans="3:15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t="s">
        <v>40</v>
      </c>
      <c r="B26" t="s">
        <v>15</v>
      </c>
      <c r="C26" s="8">
        <v>2.936666666666667</v>
      </c>
      <c r="D26" s="8">
        <v>0.7133333333333333</v>
      </c>
      <c r="E26" s="8">
        <v>0.24</v>
      </c>
      <c r="F26" s="8">
        <v>0.21333333333333335</v>
      </c>
      <c r="G26" s="8">
        <v>0.023333333333333334</v>
      </c>
      <c r="H26" s="8">
        <v>1.9666666666666668</v>
      </c>
      <c r="I26" s="8">
        <v>0.31666666666666665</v>
      </c>
      <c r="J26" s="8">
        <v>6.366666666666666</v>
      </c>
      <c r="K26" s="8">
        <v>66.1</v>
      </c>
      <c r="L26" s="8">
        <v>16.133333333333333</v>
      </c>
      <c r="M26" s="8">
        <v>382.4666666666667</v>
      </c>
      <c r="N26" s="8">
        <v>251.83333333333334</v>
      </c>
      <c r="O26" s="8">
        <v>6.426666666666667</v>
      </c>
    </row>
    <row r="27" spans="1:15" ht="12.75">
      <c r="A27" t="s">
        <v>40</v>
      </c>
      <c r="B27" t="s">
        <v>30</v>
      </c>
      <c r="C27" s="8">
        <v>1.8233333333333335</v>
      </c>
      <c r="D27" s="8">
        <v>0.7666666666666666</v>
      </c>
      <c r="E27" s="8">
        <v>0.2</v>
      </c>
      <c r="F27" s="8">
        <v>0.20333333333333337</v>
      </c>
      <c r="G27" s="8">
        <v>0.12</v>
      </c>
      <c r="H27" s="8">
        <v>1.6833333333333333</v>
      </c>
      <c r="I27" s="8">
        <v>0.25</v>
      </c>
      <c r="J27" s="8">
        <v>4.6433333333333335</v>
      </c>
      <c r="K27" s="8">
        <v>214.03333333333333</v>
      </c>
      <c r="L27" s="8">
        <v>13.4</v>
      </c>
      <c r="M27" s="8">
        <v>218.4</v>
      </c>
      <c r="N27" s="8">
        <v>89.26666666666667</v>
      </c>
      <c r="O27" s="8">
        <v>12.5</v>
      </c>
    </row>
    <row r="28" spans="1:15" ht="12.75">
      <c r="A28" t="s">
        <v>40</v>
      </c>
      <c r="B28" t="s">
        <v>33</v>
      </c>
      <c r="C28" s="8">
        <v>3.36</v>
      </c>
      <c r="D28" s="8">
        <v>0.465</v>
      </c>
      <c r="E28" s="8">
        <v>0.24666666666666667</v>
      </c>
      <c r="F28" s="8">
        <v>0.18666666666666668</v>
      </c>
      <c r="G28" s="8">
        <v>0.07333333333333335</v>
      </c>
      <c r="H28" s="8">
        <v>2.1133333333333333</v>
      </c>
      <c r="I28" s="8">
        <v>0.33</v>
      </c>
      <c r="J28" s="8">
        <v>7.036666666666666</v>
      </c>
      <c r="K28" s="8">
        <v>85.7</v>
      </c>
      <c r="L28" s="8">
        <v>23.066666666666663</v>
      </c>
      <c r="M28" s="8">
        <v>146.23333333333335</v>
      </c>
      <c r="N28" s="8">
        <v>52.4</v>
      </c>
      <c r="O28" s="8">
        <v>7.603333333333334</v>
      </c>
    </row>
    <row r="29" spans="1:15" ht="12.75">
      <c r="A29" t="s">
        <v>40</v>
      </c>
      <c r="B29" t="s">
        <v>36</v>
      </c>
      <c r="C29" s="8">
        <v>3.2266666666666666</v>
      </c>
      <c r="D29" s="8">
        <v>0.6933333333333334</v>
      </c>
      <c r="E29" s="8">
        <v>0.3033333333333334</v>
      </c>
      <c r="F29" s="8">
        <v>0.26333333333333336</v>
      </c>
      <c r="G29" s="8">
        <v>0.10666666666666667</v>
      </c>
      <c r="H29" s="8">
        <v>2.05</v>
      </c>
      <c r="I29" s="8">
        <v>0.4066666666666667</v>
      </c>
      <c r="J29" s="8">
        <v>8.296666666666667</v>
      </c>
      <c r="K29" s="8">
        <v>186.36666666666667</v>
      </c>
      <c r="L29" s="8">
        <v>23.6</v>
      </c>
      <c r="M29" s="8">
        <v>136.26666666666668</v>
      </c>
      <c r="N29" s="8">
        <v>40.56666666666667</v>
      </c>
      <c r="O29" s="8">
        <v>13.366666666666667</v>
      </c>
    </row>
    <row r="30" spans="1:15" ht="12.75">
      <c r="A30" t="s">
        <v>40</v>
      </c>
      <c r="B30" t="s">
        <v>41</v>
      </c>
      <c r="C30" s="8">
        <v>2.72</v>
      </c>
      <c r="D30" s="8">
        <v>0.48</v>
      </c>
      <c r="E30" s="8">
        <v>0.31</v>
      </c>
      <c r="F30" s="8">
        <v>0.22333333333333336</v>
      </c>
      <c r="G30" s="8">
        <v>0.04666666666666667</v>
      </c>
      <c r="H30" s="8">
        <v>2.07</v>
      </c>
      <c r="I30" s="8">
        <v>0.38</v>
      </c>
      <c r="J30" s="8">
        <v>7.746666666666666</v>
      </c>
      <c r="K30" s="8">
        <v>47.2</v>
      </c>
      <c r="L30" s="8">
        <v>21.366666666666664</v>
      </c>
      <c r="M30" s="8">
        <v>106.16666666666667</v>
      </c>
      <c r="N30" s="8">
        <v>46.53333333333333</v>
      </c>
      <c r="O30" s="8">
        <v>12.933333333333332</v>
      </c>
    </row>
    <row r="31" spans="1:15" ht="12.75">
      <c r="A31" t="s">
        <v>40</v>
      </c>
      <c r="B31" t="s">
        <v>43</v>
      </c>
      <c r="C31" s="8">
        <v>3.8</v>
      </c>
      <c r="D31" s="8">
        <v>0.4466666666666666</v>
      </c>
      <c r="E31" s="8">
        <v>0.33666666666666667</v>
      </c>
      <c r="F31" s="8">
        <v>0.235</v>
      </c>
      <c r="G31" s="8">
        <v>0.03333333333333333</v>
      </c>
      <c r="H31" s="8">
        <v>1.97</v>
      </c>
      <c r="I31" s="8">
        <v>0.4633333333333334</v>
      </c>
      <c r="J31" s="8">
        <v>8.22</v>
      </c>
      <c r="K31" s="8">
        <v>54.8</v>
      </c>
      <c r="L31" s="8">
        <v>28</v>
      </c>
      <c r="M31" s="8">
        <v>149.83333333333334</v>
      </c>
      <c r="N31" s="8">
        <v>68.96666666666667</v>
      </c>
      <c r="O31" s="8">
        <v>6.65</v>
      </c>
    </row>
    <row r="32" spans="1:15" ht="12.75">
      <c r="A32" t="s">
        <v>40</v>
      </c>
      <c r="B32" t="s">
        <v>46</v>
      </c>
      <c r="C32" s="8">
        <v>3.6966666666666668</v>
      </c>
      <c r="D32" s="8">
        <v>0.3666666666666667</v>
      </c>
      <c r="E32" s="8">
        <v>0.3433333333333333</v>
      </c>
      <c r="F32" s="8">
        <v>0.19666666666666668</v>
      </c>
      <c r="G32" s="8">
        <v>0.03</v>
      </c>
      <c r="H32" s="8">
        <v>2.5833333333333335</v>
      </c>
      <c r="I32" s="8">
        <v>0.42</v>
      </c>
      <c r="J32" s="8">
        <v>10.226666666666667</v>
      </c>
      <c r="K32" s="8">
        <v>47.76666666666667</v>
      </c>
      <c r="L32" s="8">
        <v>29.6</v>
      </c>
      <c r="M32" s="8">
        <v>109.93333333333334</v>
      </c>
      <c r="N32" s="8">
        <v>38.7</v>
      </c>
      <c r="O32" s="8">
        <v>5.9366666666666665</v>
      </c>
    </row>
    <row r="33" spans="1:15" ht="12.75">
      <c r="A33" t="s">
        <v>40</v>
      </c>
      <c r="B33" t="s">
        <v>49</v>
      </c>
      <c r="C33" s="8">
        <v>3.2433333333333336</v>
      </c>
      <c r="D33" s="8">
        <v>0.42333333333333334</v>
      </c>
      <c r="E33" s="8">
        <v>0.35333333333333333</v>
      </c>
      <c r="F33" s="8">
        <v>0.19666666666666668</v>
      </c>
      <c r="G33" s="8">
        <v>0.03333333333333333</v>
      </c>
      <c r="H33" s="8">
        <v>2.3666666666666667</v>
      </c>
      <c r="I33" s="8">
        <v>0.3633333333333333</v>
      </c>
      <c r="J33" s="8">
        <v>9.213333333333333</v>
      </c>
      <c r="K33" s="8">
        <v>60.1</v>
      </c>
      <c r="L33" s="8">
        <v>27.6</v>
      </c>
      <c r="M33" s="8">
        <v>164.33333333333334</v>
      </c>
      <c r="N33" s="8">
        <v>89.3</v>
      </c>
      <c r="O33" s="8">
        <v>5.146666666666667</v>
      </c>
    </row>
    <row r="34" spans="1:15" ht="12.75">
      <c r="A34" t="s">
        <v>40</v>
      </c>
      <c r="B34" t="s">
        <v>61</v>
      </c>
      <c r="C34" s="8">
        <v>2.956666666666667</v>
      </c>
      <c r="D34" s="8">
        <v>0.49</v>
      </c>
      <c r="E34" s="8">
        <v>0.30666666666666664</v>
      </c>
      <c r="F34" s="8">
        <v>0.21333333333333335</v>
      </c>
      <c r="G34" s="8">
        <v>0.03333333333333333</v>
      </c>
      <c r="H34" s="8">
        <v>1.9366666666666668</v>
      </c>
      <c r="I34" s="8"/>
      <c r="J34" s="8">
        <v>7.973333333333334</v>
      </c>
      <c r="K34" s="8">
        <v>67.26666666666667</v>
      </c>
      <c r="L34" s="8">
        <v>25.7</v>
      </c>
      <c r="M34" s="8">
        <v>523</v>
      </c>
      <c r="N34" s="8">
        <v>441.6666666666667</v>
      </c>
      <c r="O34" s="8">
        <v>3.723333333333333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56"/>
  <sheetViews>
    <sheetView tabSelected="1" workbookViewId="0" topLeftCell="A132">
      <selection activeCell="M99" sqref="M99"/>
    </sheetView>
  </sheetViews>
  <sheetFormatPr defaultColWidth="11.421875" defaultRowHeight="12.75"/>
  <sheetData>
    <row r="3" ht="12.75">
      <c r="D3" t="s">
        <v>48</v>
      </c>
    </row>
    <row r="5" spans="2:4" ht="12.75">
      <c r="B5" t="s">
        <v>2</v>
      </c>
      <c r="D5" t="s">
        <v>47</v>
      </c>
    </row>
    <row r="6" spans="3:5" ht="12.75">
      <c r="C6" s="12">
        <v>1</v>
      </c>
      <c r="D6" s="12">
        <v>2</v>
      </c>
      <c r="E6" s="12">
        <v>3</v>
      </c>
    </row>
    <row r="7" spans="2:5" ht="12.75">
      <c r="B7" t="s">
        <v>15</v>
      </c>
      <c r="C7" s="8">
        <v>3.4133333333333336</v>
      </c>
      <c r="D7" s="8">
        <v>3.013333333333333</v>
      </c>
      <c r="E7" s="8">
        <v>2.936666666666667</v>
      </c>
    </row>
    <row r="8" spans="2:5" ht="12.75">
      <c r="B8" t="s">
        <v>30</v>
      </c>
      <c r="C8" s="8">
        <v>1.9833333333333332</v>
      </c>
      <c r="D8" s="8">
        <v>1.8666666666666665</v>
      </c>
      <c r="E8" s="8">
        <v>1.8233333333333335</v>
      </c>
    </row>
    <row r="9" spans="2:5" ht="12.75">
      <c r="B9" t="s">
        <v>33</v>
      </c>
      <c r="C9" s="8">
        <v>3.17</v>
      </c>
      <c r="D9" s="8">
        <v>3.3033333333333332</v>
      </c>
      <c r="E9" s="8">
        <v>3.36</v>
      </c>
    </row>
    <row r="10" spans="2:5" ht="12.75">
      <c r="B10" t="s">
        <v>36</v>
      </c>
      <c r="C10" s="8">
        <v>3.3666666666666667</v>
      </c>
      <c r="D10" s="8">
        <v>3.296666666666667</v>
      </c>
      <c r="E10" s="8">
        <v>3.2266666666666666</v>
      </c>
    </row>
    <row r="11" spans="2:5" ht="12.75">
      <c r="B11" t="s">
        <v>41</v>
      </c>
      <c r="C11" s="11">
        <v>3.0766666666666667</v>
      </c>
      <c r="D11" s="8">
        <v>2.83</v>
      </c>
      <c r="E11" s="8">
        <v>2.72</v>
      </c>
    </row>
    <row r="12" spans="2:5" ht="12.75">
      <c r="B12" t="s">
        <v>43</v>
      </c>
      <c r="C12" s="11">
        <v>4.023333333333333</v>
      </c>
      <c r="D12" s="8">
        <v>3.8366666666666664</v>
      </c>
      <c r="E12" s="8">
        <v>3.8</v>
      </c>
    </row>
    <row r="13" spans="2:5" ht="12.75">
      <c r="B13" t="s">
        <v>46</v>
      </c>
      <c r="C13" s="8">
        <v>3.9033333333333338</v>
      </c>
      <c r="D13" s="8">
        <v>3.76</v>
      </c>
      <c r="E13" s="8">
        <v>3.6966666666666668</v>
      </c>
    </row>
    <row r="14" spans="2:5" ht="12.75">
      <c r="B14" t="s">
        <v>49</v>
      </c>
      <c r="C14" s="8">
        <v>3.34</v>
      </c>
      <c r="D14" s="8">
        <v>3.29</v>
      </c>
      <c r="E14" s="8">
        <v>3.24</v>
      </c>
    </row>
    <row r="15" spans="2:5" ht="12.75">
      <c r="B15" t="s">
        <v>61</v>
      </c>
      <c r="C15" s="8">
        <v>2.95</v>
      </c>
      <c r="D15" s="8">
        <v>2.94</v>
      </c>
      <c r="E15" s="8">
        <v>2.96</v>
      </c>
    </row>
    <row r="16" spans="1:5" ht="12.75">
      <c r="A16" t="s">
        <v>56</v>
      </c>
      <c r="C16" s="9">
        <f>AVERAGE(C7:C15)</f>
        <v>3.247407407407407</v>
      </c>
      <c r="D16" s="9">
        <f>AVERAGE(D7:D15)</f>
        <v>3.1262962962962964</v>
      </c>
      <c r="E16" s="9">
        <f>AVERAGE(E7:E15)</f>
        <v>3.084814814814815</v>
      </c>
    </row>
    <row r="27" ht="12.75">
      <c r="D27" t="s">
        <v>51</v>
      </c>
    </row>
    <row r="29" spans="1:8" ht="12.75">
      <c r="A29" s="5" t="s">
        <v>1</v>
      </c>
      <c r="B29" t="s">
        <v>2</v>
      </c>
      <c r="D29" t="s">
        <v>47</v>
      </c>
      <c r="H29" t="s">
        <v>57</v>
      </c>
    </row>
    <row r="30" spans="1:10" ht="12.75">
      <c r="A30" s="5"/>
      <c r="C30" s="3">
        <v>1</v>
      </c>
      <c r="D30" s="3">
        <v>2</v>
      </c>
      <c r="E30" s="3">
        <v>3</v>
      </c>
      <c r="G30" s="14" t="s">
        <v>21</v>
      </c>
      <c r="H30" s="14" t="s">
        <v>25</v>
      </c>
      <c r="I30" s="14" t="s">
        <v>26</v>
      </c>
      <c r="J30" s="2"/>
    </row>
    <row r="31" spans="1:10" ht="12.75">
      <c r="A31" s="6" t="s">
        <v>38</v>
      </c>
      <c r="B31" t="s">
        <v>15</v>
      </c>
      <c r="C31" s="8">
        <v>0.15</v>
      </c>
      <c r="D31" s="8">
        <v>0.26</v>
      </c>
      <c r="E31" s="8">
        <v>0.24</v>
      </c>
      <c r="G31" s="11">
        <f>D31-C31</f>
        <v>0.11000000000000001</v>
      </c>
      <c r="H31" s="11">
        <f>E31-C31</f>
        <v>0.09</v>
      </c>
      <c r="I31" s="11">
        <f>E31-D31</f>
        <v>-0.020000000000000018</v>
      </c>
      <c r="J31" s="13"/>
    </row>
    <row r="32" spans="1:10" ht="12.75">
      <c r="A32" t="s">
        <v>38</v>
      </c>
      <c r="B32" t="s">
        <v>30</v>
      </c>
      <c r="C32" s="8">
        <v>0.13333333333333333</v>
      </c>
      <c r="D32" s="8">
        <v>0.16</v>
      </c>
      <c r="E32" s="8">
        <v>0.2</v>
      </c>
      <c r="G32" s="11">
        <f aca="true" t="shared" si="0" ref="G32:G39">D32-C32</f>
        <v>0.026666666666666672</v>
      </c>
      <c r="H32" s="11">
        <f aca="true" t="shared" si="1" ref="H32:H39">E32-C32</f>
        <v>0.06666666666666668</v>
      </c>
      <c r="I32" s="11">
        <f aca="true" t="shared" si="2" ref="I32:I39">E32-D32</f>
        <v>0.04000000000000001</v>
      </c>
      <c r="J32" s="13"/>
    </row>
    <row r="33" spans="1:10" ht="12.75">
      <c r="A33" t="s">
        <v>38</v>
      </c>
      <c r="B33" t="s">
        <v>33</v>
      </c>
      <c r="C33" s="8">
        <v>0.16666666666666666</v>
      </c>
      <c r="D33" s="8">
        <v>0.21333333333333335</v>
      </c>
      <c r="E33" s="8">
        <v>0.24666666666666667</v>
      </c>
      <c r="G33" s="11">
        <f t="shared" si="0"/>
        <v>0.04666666666666669</v>
      </c>
      <c r="H33" s="11">
        <f t="shared" si="1"/>
        <v>0.08000000000000002</v>
      </c>
      <c r="I33" s="11">
        <f t="shared" si="2"/>
        <v>0.033333333333333326</v>
      </c>
      <c r="J33" s="13"/>
    </row>
    <row r="34" spans="1:10" ht="12.75">
      <c r="A34" t="s">
        <v>38</v>
      </c>
      <c r="B34" t="s">
        <v>36</v>
      </c>
      <c r="C34" s="8">
        <v>0.21</v>
      </c>
      <c r="D34" s="8">
        <v>0.25333333333333335</v>
      </c>
      <c r="E34" s="8">
        <v>0.3033333333333334</v>
      </c>
      <c r="G34" s="11">
        <f t="shared" si="0"/>
        <v>0.04333333333333336</v>
      </c>
      <c r="H34" s="11">
        <f t="shared" si="1"/>
        <v>0.09333333333333341</v>
      </c>
      <c r="I34" s="11">
        <f t="shared" si="2"/>
        <v>0.050000000000000044</v>
      </c>
      <c r="J34" s="13"/>
    </row>
    <row r="35" spans="1:10" ht="12.75">
      <c r="A35" t="s">
        <v>38</v>
      </c>
      <c r="B35" t="s">
        <v>41</v>
      </c>
      <c r="C35" s="11">
        <v>0.21</v>
      </c>
      <c r="D35" s="8">
        <v>0.24666666666666667</v>
      </c>
      <c r="E35" s="8">
        <v>0.31</v>
      </c>
      <c r="G35" s="11">
        <f t="shared" si="0"/>
        <v>0.03666666666666668</v>
      </c>
      <c r="H35" s="11">
        <f t="shared" si="1"/>
        <v>0.1</v>
      </c>
      <c r="I35" s="11">
        <f t="shared" si="2"/>
        <v>0.06333333333333332</v>
      </c>
      <c r="J35" s="13"/>
    </row>
    <row r="36" spans="1:10" ht="12.75">
      <c r="A36" t="s">
        <v>44</v>
      </c>
      <c r="B36" t="s">
        <v>43</v>
      </c>
      <c r="C36" s="11">
        <v>0.25333333333333335</v>
      </c>
      <c r="D36" s="8">
        <v>0.2833333333333334</v>
      </c>
      <c r="E36" s="8">
        <v>0.33666666666666667</v>
      </c>
      <c r="G36" s="11">
        <f t="shared" si="0"/>
        <v>0.030000000000000027</v>
      </c>
      <c r="H36" s="11">
        <f t="shared" si="1"/>
        <v>0.08333333333333331</v>
      </c>
      <c r="I36" s="11">
        <f t="shared" si="2"/>
        <v>0.05333333333333329</v>
      </c>
      <c r="J36" s="13"/>
    </row>
    <row r="37" spans="1:10" ht="12.75">
      <c r="A37" t="s">
        <v>38</v>
      </c>
      <c r="B37" t="s">
        <v>46</v>
      </c>
      <c r="C37" s="8">
        <v>0.24666666666666667</v>
      </c>
      <c r="D37" s="8">
        <v>0.2866666666666667</v>
      </c>
      <c r="E37" s="8">
        <v>0.3433333333333333</v>
      </c>
      <c r="G37" s="11">
        <f t="shared" si="0"/>
        <v>0.04000000000000001</v>
      </c>
      <c r="H37" s="11">
        <f t="shared" si="1"/>
        <v>0.09666666666666665</v>
      </c>
      <c r="I37" s="11">
        <f t="shared" si="2"/>
        <v>0.05666666666666664</v>
      </c>
      <c r="J37" s="13"/>
    </row>
    <row r="38" spans="1:10" ht="12.75">
      <c r="A38" t="s">
        <v>38</v>
      </c>
      <c r="B38" t="s">
        <v>49</v>
      </c>
      <c r="C38" s="8">
        <v>0.24</v>
      </c>
      <c r="D38" s="8">
        <v>0.2933333333333334</v>
      </c>
      <c r="E38" s="8">
        <v>0.35333333333333333</v>
      </c>
      <c r="G38" s="11">
        <f t="shared" si="0"/>
        <v>0.0533333333333334</v>
      </c>
      <c r="H38" s="11">
        <f t="shared" si="1"/>
        <v>0.11333333333333334</v>
      </c>
      <c r="I38" s="11">
        <f t="shared" si="2"/>
        <v>0.05999999999999994</v>
      </c>
      <c r="J38" s="13"/>
    </row>
    <row r="39" spans="1:10" ht="12.75">
      <c r="A39" t="s">
        <v>38</v>
      </c>
      <c r="B39" t="s">
        <v>61</v>
      </c>
      <c r="C39" s="8">
        <v>0.22</v>
      </c>
      <c r="D39" s="8">
        <v>0.26</v>
      </c>
      <c r="E39" s="8">
        <v>0.31</v>
      </c>
      <c r="G39" s="11">
        <f t="shared" si="0"/>
        <v>0.04000000000000001</v>
      </c>
      <c r="H39" s="11">
        <f t="shared" si="1"/>
        <v>0.09</v>
      </c>
      <c r="I39" s="11">
        <f t="shared" si="2"/>
        <v>0.04999999999999999</v>
      </c>
      <c r="J39" s="13"/>
    </row>
    <row r="40" spans="1:9" ht="12.75">
      <c r="A40" t="s">
        <v>56</v>
      </c>
      <c r="C40" s="9">
        <f>AVERAGE(C31:C39)</f>
        <v>0.2033333333333333</v>
      </c>
      <c r="D40" s="9">
        <f>AVERAGE(D31:D39)</f>
        <v>0.25074074074074076</v>
      </c>
      <c r="E40" s="9">
        <f>AVERAGE(E31:E39)</f>
        <v>0.29370370370370374</v>
      </c>
      <c r="F40" s="9"/>
      <c r="G40" s="9">
        <f>AVERAGE(G31:G39)</f>
        <v>0.047407407407407426</v>
      </c>
      <c r="H40" s="9">
        <f>AVERAGE(H31:H39)</f>
        <v>0.09037037037037038</v>
      </c>
      <c r="I40" s="9">
        <f>AVERAGE(I31:I39)</f>
        <v>0.04296296296296295</v>
      </c>
    </row>
    <row r="47" ht="15.75">
      <c r="E47" s="15" t="s">
        <v>69</v>
      </c>
    </row>
    <row r="49" spans="3:10" ht="12.75">
      <c r="C49" s="16" t="s">
        <v>4</v>
      </c>
      <c r="D49" s="16" t="s">
        <v>6</v>
      </c>
      <c r="E49" s="16"/>
      <c r="F49" s="16" t="s">
        <v>4</v>
      </c>
      <c r="G49" s="16" t="s">
        <v>6</v>
      </c>
      <c r="H49" s="16"/>
      <c r="I49" s="16" t="s">
        <v>4</v>
      </c>
      <c r="J49" s="16" t="s">
        <v>6</v>
      </c>
    </row>
    <row r="50" spans="3:10" ht="12.75">
      <c r="C50" s="16">
        <v>1</v>
      </c>
      <c r="D50" s="16">
        <v>1</v>
      </c>
      <c r="E50" s="16"/>
      <c r="F50" s="16">
        <v>2</v>
      </c>
      <c r="G50" s="16">
        <v>2</v>
      </c>
      <c r="H50" s="16"/>
      <c r="I50" s="16">
        <v>3</v>
      </c>
      <c r="J50" s="16">
        <v>3</v>
      </c>
    </row>
    <row r="51" spans="2:10" ht="12.75">
      <c r="B51" t="s">
        <v>15</v>
      </c>
      <c r="C51" s="8">
        <v>3.4133333333333336</v>
      </c>
      <c r="D51" s="8">
        <v>0.15</v>
      </c>
      <c r="F51" s="8">
        <v>3.013333333333333</v>
      </c>
      <c r="G51" s="8">
        <v>0.26</v>
      </c>
      <c r="I51" s="8">
        <v>2.936666666666667</v>
      </c>
      <c r="J51" s="8">
        <v>0.24</v>
      </c>
    </row>
    <row r="52" spans="2:10" ht="12.75">
      <c r="B52" t="s">
        <v>30</v>
      </c>
      <c r="C52" s="8">
        <v>1.9833333333333332</v>
      </c>
      <c r="D52" s="8">
        <v>0.13333333333333333</v>
      </c>
      <c r="F52" s="8">
        <v>1.8666666666666665</v>
      </c>
      <c r="G52" s="8">
        <v>0.16</v>
      </c>
      <c r="I52" s="8">
        <v>1.8233333333333335</v>
      </c>
      <c r="J52" s="8">
        <v>0.2</v>
      </c>
    </row>
    <row r="53" spans="2:10" ht="12.75">
      <c r="B53" t="s">
        <v>33</v>
      </c>
      <c r="C53" s="8">
        <v>3.17</v>
      </c>
      <c r="D53" s="8">
        <v>0.16666666666666666</v>
      </c>
      <c r="F53" s="8">
        <v>3.3033333333333332</v>
      </c>
      <c r="G53" s="8">
        <v>0.21333333333333335</v>
      </c>
      <c r="I53" s="8">
        <v>3.36</v>
      </c>
      <c r="J53" s="8">
        <v>0.24666666666666667</v>
      </c>
    </row>
    <row r="54" spans="2:10" ht="12.75">
      <c r="B54" t="s">
        <v>36</v>
      </c>
      <c r="C54" s="8">
        <v>3.3666666666666667</v>
      </c>
      <c r="D54" s="8">
        <v>0.21</v>
      </c>
      <c r="F54" s="8">
        <v>3.296666666666667</v>
      </c>
      <c r="G54" s="8">
        <v>0.25333333333333335</v>
      </c>
      <c r="I54" s="8">
        <v>3.2266666666666666</v>
      </c>
      <c r="J54" s="8">
        <v>0.3033333333333334</v>
      </c>
    </row>
    <row r="55" spans="2:10" ht="12.75">
      <c r="B55" t="s">
        <v>41</v>
      </c>
      <c r="C55" s="11">
        <v>3.0766666666666667</v>
      </c>
      <c r="D55" s="11">
        <v>0.21</v>
      </c>
      <c r="F55" s="8">
        <v>2.83</v>
      </c>
      <c r="G55" s="8">
        <v>0.24666666666666667</v>
      </c>
      <c r="I55" s="8">
        <v>2.72</v>
      </c>
      <c r="J55" s="8">
        <v>0.31</v>
      </c>
    </row>
    <row r="56" spans="2:10" ht="12.75">
      <c r="B56" t="s">
        <v>43</v>
      </c>
      <c r="C56" s="11">
        <v>4.023333333333333</v>
      </c>
      <c r="D56" s="11">
        <v>0.25333333333333335</v>
      </c>
      <c r="F56" s="8">
        <v>3.8366666666666664</v>
      </c>
      <c r="G56" s="8">
        <v>0.2833333333333334</v>
      </c>
      <c r="I56" s="8">
        <v>3.8</v>
      </c>
      <c r="J56" s="8">
        <v>0.33666666666666667</v>
      </c>
    </row>
    <row r="57" spans="2:10" ht="12.75">
      <c r="B57" t="s">
        <v>46</v>
      </c>
      <c r="C57" s="8">
        <v>3.9033333333333338</v>
      </c>
      <c r="D57" s="8">
        <v>0.24666666666666667</v>
      </c>
      <c r="F57" s="8">
        <v>3.76</v>
      </c>
      <c r="G57" s="8">
        <v>0.2866666666666667</v>
      </c>
      <c r="I57" s="8">
        <v>3.6966666666666668</v>
      </c>
      <c r="J57" s="8">
        <v>0.3433333333333333</v>
      </c>
    </row>
    <row r="58" spans="2:10" ht="12.75">
      <c r="B58" t="s">
        <v>49</v>
      </c>
      <c r="C58" s="8">
        <v>3.34</v>
      </c>
      <c r="D58" s="8">
        <v>0.24</v>
      </c>
      <c r="F58" s="8">
        <v>3.29</v>
      </c>
      <c r="G58" s="8">
        <v>0.2933333333333334</v>
      </c>
      <c r="I58" s="8">
        <v>3.24</v>
      </c>
      <c r="J58" s="8">
        <v>0.35333333333333333</v>
      </c>
    </row>
    <row r="59" spans="2:10" ht="12.75">
      <c r="B59" t="s">
        <v>61</v>
      </c>
      <c r="C59" s="8">
        <v>2.95</v>
      </c>
      <c r="D59" s="8">
        <v>0.22</v>
      </c>
      <c r="F59" s="8">
        <v>2.94</v>
      </c>
      <c r="G59" s="8">
        <v>0.26</v>
      </c>
      <c r="I59" s="8">
        <v>2.96</v>
      </c>
      <c r="J59" s="8">
        <v>0.31</v>
      </c>
    </row>
    <row r="60" spans="1:9" ht="12.75">
      <c r="A60" s="17" t="s">
        <v>70</v>
      </c>
      <c r="C60" s="9">
        <f>CORREL(C51:C59,D51:D59)</f>
        <v>0.716375067428701</v>
      </c>
      <c r="D60" s="9"/>
      <c r="E60" s="9"/>
      <c r="F60" s="9">
        <f>CORREL(F51:F59,G51:G59)</f>
        <v>0.8179370799941493</v>
      </c>
      <c r="G60" s="9"/>
      <c r="H60" s="9"/>
      <c r="I60" s="9">
        <f>CORREL(I51:I59,J51:J59)</f>
        <v>0.711215347135975</v>
      </c>
    </row>
    <row r="71" ht="12.75">
      <c r="D71" t="s">
        <v>52</v>
      </c>
    </row>
    <row r="72" ht="12.75">
      <c r="C72" s="3"/>
    </row>
    <row r="73" spans="2:5" ht="12.75">
      <c r="B73" t="s">
        <v>15</v>
      </c>
      <c r="C73" s="8">
        <v>0.486666666666667</v>
      </c>
      <c r="D73" s="8">
        <v>0.6966666666666667</v>
      </c>
      <c r="E73" s="8">
        <v>0.7133333333333333</v>
      </c>
    </row>
    <row r="74" spans="2:5" ht="12.75">
      <c r="B74" t="s">
        <v>30</v>
      </c>
      <c r="C74" s="8">
        <v>0.5833333333333334</v>
      </c>
      <c r="D74" s="8">
        <v>0.71</v>
      </c>
      <c r="E74" s="8">
        <v>0.7666666666666666</v>
      </c>
    </row>
    <row r="75" spans="2:5" ht="12.75">
      <c r="B75" t="s">
        <v>33</v>
      </c>
      <c r="C75" s="8">
        <v>0.38</v>
      </c>
      <c r="D75" s="8">
        <v>0.43</v>
      </c>
      <c r="E75" s="8">
        <v>0.465</v>
      </c>
    </row>
    <row r="76" spans="2:5" ht="12.75">
      <c r="B76" t="s">
        <v>36</v>
      </c>
      <c r="C76" s="8">
        <v>0.635</v>
      </c>
      <c r="D76" s="8">
        <v>0.6533333333333333</v>
      </c>
      <c r="E76" s="8">
        <v>0.6933333333333334</v>
      </c>
    </row>
    <row r="77" spans="2:5" ht="12.75">
      <c r="B77" t="s">
        <v>41</v>
      </c>
      <c r="C77" s="11">
        <v>0.42</v>
      </c>
      <c r="D77" s="8">
        <v>0.4366666666666666</v>
      </c>
      <c r="E77" s="8">
        <v>0.48</v>
      </c>
    </row>
    <row r="78" spans="2:5" ht="12.75">
      <c r="B78" t="s">
        <v>43</v>
      </c>
      <c r="C78" s="11">
        <v>0.38666666666666666</v>
      </c>
      <c r="D78" s="8">
        <v>0.39666666666666667</v>
      </c>
      <c r="E78" s="8">
        <v>0.4466666666666666</v>
      </c>
    </row>
    <row r="79" spans="2:5" ht="12.75">
      <c r="B79" t="s">
        <v>46</v>
      </c>
      <c r="C79" s="8">
        <v>0.32</v>
      </c>
      <c r="D79" s="8">
        <v>0.3433333333333333</v>
      </c>
      <c r="E79" s="8">
        <v>0.3666666666666667</v>
      </c>
    </row>
    <row r="80" spans="2:5" ht="12.75">
      <c r="B80" t="s">
        <v>49</v>
      </c>
      <c r="C80" s="8">
        <v>0.37333333333333335</v>
      </c>
      <c r="D80" s="8">
        <v>0.40666666666666673</v>
      </c>
      <c r="E80" s="8">
        <v>0.42333333333333334</v>
      </c>
    </row>
    <row r="81" spans="2:5" ht="12.75">
      <c r="B81" t="s">
        <v>61</v>
      </c>
      <c r="C81" s="8">
        <v>0.44</v>
      </c>
      <c r="D81" s="8">
        <v>0.51</v>
      </c>
      <c r="E81" s="8">
        <v>0.49</v>
      </c>
    </row>
    <row r="82" spans="1:5" ht="12.75">
      <c r="A82" t="s">
        <v>56</v>
      </c>
      <c r="C82" s="9">
        <f>AVERAGE(C73:C81)</f>
        <v>0.44722222222222224</v>
      </c>
      <c r="D82" s="9">
        <f>AVERAGE(D73:D81)</f>
        <v>0.5092592592592592</v>
      </c>
      <c r="E82" s="9">
        <f>AVERAGE(E73:E81)</f>
        <v>0.5383333333333334</v>
      </c>
    </row>
    <row r="86" ht="12.75">
      <c r="D86" t="s">
        <v>71</v>
      </c>
    </row>
    <row r="88" spans="3:8" ht="12.75">
      <c r="C88" s="16" t="s">
        <v>6</v>
      </c>
      <c r="D88" s="16" t="s">
        <v>5</v>
      </c>
      <c r="E88" s="16" t="s">
        <v>6</v>
      </c>
      <c r="F88" s="16" t="s">
        <v>5</v>
      </c>
      <c r="G88" s="16" t="s">
        <v>6</v>
      </c>
      <c r="H88" s="16" t="s">
        <v>5</v>
      </c>
    </row>
    <row r="89" spans="3:8" ht="12.75">
      <c r="C89" s="16">
        <v>1</v>
      </c>
      <c r="D89" s="16">
        <v>1</v>
      </c>
      <c r="E89" s="16">
        <v>2</v>
      </c>
      <c r="F89" s="16">
        <v>2</v>
      </c>
      <c r="G89" s="16">
        <v>3</v>
      </c>
      <c r="H89" s="16">
        <v>3</v>
      </c>
    </row>
    <row r="90" spans="2:8" ht="12.75">
      <c r="B90" t="s">
        <v>15</v>
      </c>
      <c r="C90" s="8">
        <v>0.15</v>
      </c>
      <c r="D90" s="8">
        <v>0.48666666666666664</v>
      </c>
      <c r="E90" s="8">
        <v>0.26</v>
      </c>
      <c r="F90" s="8">
        <v>0.6966666666666667</v>
      </c>
      <c r="G90" s="8">
        <v>0.24</v>
      </c>
      <c r="H90" s="8">
        <v>0.7133333333333333</v>
      </c>
    </row>
    <row r="91" spans="2:8" ht="12.75">
      <c r="B91" t="s">
        <v>30</v>
      </c>
      <c r="C91" s="8">
        <v>0.13333333333333333</v>
      </c>
      <c r="D91" s="8">
        <v>0.5833333333333334</v>
      </c>
      <c r="E91" s="8">
        <v>0.16</v>
      </c>
      <c r="F91" s="8">
        <v>0.71</v>
      </c>
      <c r="G91" s="8">
        <v>0.2</v>
      </c>
      <c r="H91" s="8">
        <v>0.7666666666666666</v>
      </c>
    </row>
    <row r="92" spans="2:8" ht="12.75">
      <c r="B92" t="s">
        <v>33</v>
      </c>
      <c r="C92" s="8">
        <v>0.16666666666666666</v>
      </c>
      <c r="D92" s="8">
        <v>0.38</v>
      </c>
      <c r="E92" s="8">
        <v>0.21333333333333335</v>
      </c>
      <c r="F92" s="8">
        <v>0.43</v>
      </c>
      <c r="G92" s="8">
        <v>0.24666666666666667</v>
      </c>
      <c r="H92" s="8">
        <v>0.465</v>
      </c>
    </row>
    <row r="93" spans="2:8" ht="12.75">
      <c r="B93" t="s">
        <v>36</v>
      </c>
      <c r="C93" s="8">
        <v>0.21</v>
      </c>
      <c r="D93" s="8">
        <v>0.635</v>
      </c>
      <c r="E93" s="8">
        <v>0.25333333333333335</v>
      </c>
      <c r="F93" s="8">
        <v>0.6533333333333333</v>
      </c>
      <c r="G93" s="8">
        <v>0.3033333333333334</v>
      </c>
      <c r="H93" s="8">
        <v>0.6933333333333334</v>
      </c>
    </row>
    <row r="94" spans="2:8" ht="12.75">
      <c r="B94" t="s">
        <v>41</v>
      </c>
      <c r="C94" s="11">
        <v>0.21</v>
      </c>
      <c r="D94" s="11">
        <v>0.42</v>
      </c>
      <c r="E94" s="8">
        <v>0.24666666666666667</v>
      </c>
      <c r="F94" s="8">
        <v>0.4366666666666666</v>
      </c>
      <c r="G94" s="8">
        <v>0.31</v>
      </c>
      <c r="H94" s="8">
        <v>0.48</v>
      </c>
    </row>
    <row r="95" spans="2:8" ht="12.75">
      <c r="B95" t="s">
        <v>43</v>
      </c>
      <c r="C95" s="11">
        <v>0.25333333333333335</v>
      </c>
      <c r="D95" s="11">
        <v>0.38666666666666666</v>
      </c>
      <c r="E95" s="8">
        <v>0.2833333333333334</v>
      </c>
      <c r="F95" s="8">
        <v>0.39666666666666667</v>
      </c>
      <c r="G95" s="8">
        <v>0.33666666666666667</v>
      </c>
      <c r="H95" s="8">
        <v>0.4466666666666666</v>
      </c>
    </row>
    <row r="96" spans="2:8" ht="12.75">
      <c r="B96" t="s">
        <v>46</v>
      </c>
      <c r="C96" s="8">
        <v>0.24666666666666667</v>
      </c>
      <c r="D96" s="8">
        <v>0.32</v>
      </c>
      <c r="E96" s="8">
        <v>0.2866666666666667</v>
      </c>
      <c r="F96" s="8">
        <v>0.3433333333333333</v>
      </c>
      <c r="G96" s="8">
        <v>0.3433333333333333</v>
      </c>
      <c r="H96" s="8">
        <v>0.3666666666666667</v>
      </c>
    </row>
    <row r="97" spans="2:8" ht="12.75">
      <c r="B97" t="s">
        <v>49</v>
      </c>
      <c r="C97" s="8">
        <v>0.24</v>
      </c>
      <c r="D97" s="8">
        <v>0.37333333333333335</v>
      </c>
      <c r="E97" s="8">
        <v>0.2933333333333334</v>
      </c>
      <c r="F97" s="8">
        <v>0.40666666666666673</v>
      </c>
      <c r="G97" s="8">
        <v>0.35333333333333333</v>
      </c>
      <c r="H97" s="8">
        <v>0.42333333333333334</v>
      </c>
    </row>
    <row r="98" spans="2:8" ht="12.75">
      <c r="B98" t="s">
        <v>61</v>
      </c>
      <c r="C98" s="8">
        <v>0.22</v>
      </c>
      <c r="D98" s="8">
        <v>0.44</v>
      </c>
      <c r="E98" s="8">
        <v>0.26</v>
      </c>
      <c r="F98" s="8">
        <v>0.51</v>
      </c>
      <c r="G98" s="8">
        <v>0.31</v>
      </c>
      <c r="H98" s="8">
        <v>0.49</v>
      </c>
    </row>
    <row r="99" spans="1:8" ht="12.75">
      <c r="A99" s="17" t="s">
        <v>70</v>
      </c>
      <c r="C99" s="9">
        <f>CORREL(C90:C98,D90:D98)</f>
        <v>-0.5389177075743201</v>
      </c>
      <c r="D99" s="9"/>
      <c r="E99" s="9">
        <f>CORREL(E90:E98,F90:F98)</f>
        <v>-0.5699344610896455</v>
      </c>
      <c r="F99" s="9"/>
      <c r="G99" s="9">
        <f>CORREL(G90:G98,H90:H98)</f>
        <v>-0.7629433382986073</v>
      </c>
      <c r="H99" s="9"/>
    </row>
    <row r="105" ht="12.75">
      <c r="D105" t="s">
        <v>53</v>
      </c>
    </row>
    <row r="107" spans="2:5" ht="12.75">
      <c r="B107" t="s">
        <v>15</v>
      </c>
      <c r="C107" s="8">
        <v>0.15333333333333332</v>
      </c>
      <c r="D107" s="8">
        <v>0.22333333333333336</v>
      </c>
      <c r="E107" s="8">
        <v>0.21333333333333335</v>
      </c>
    </row>
    <row r="108" spans="2:5" ht="12.75">
      <c r="B108" t="s">
        <v>30</v>
      </c>
      <c r="C108" s="8">
        <v>0.1366666666666667</v>
      </c>
      <c r="D108" s="8">
        <v>0.17666666666666667</v>
      </c>
      <c r="E108" s="8">
        <v>0.20333333333333337</v>
      </c>
    </row>
    <row r="109" spans="2:5" ht="12.75">
      <c r="B109" t="s">
        <v>33</v>
      </c>
      <c r="C109" s="8">
        <v>0.1366666666666667</v>
      </c>
      <c r="D109" s="8">
        <v>0.17</v>
      </c>
      <c r="E109" s="8">
        <v>0.18666666666666668</v>
      </c>
    </row>
    <row r="110" spans="2:5" ht="12.75">
      <c r="B110" t="s">
        <v>36</v>
      </c>
      <c r="C110" s="8">
        <v>0.23666666666666666</v>
      </c>
      <c r="D110" s="8">
        <v>0.25333333333333335</v>
      </c>
      <c r="E110" s="8">
        <v>0.26333333333333336</v>
      </c>
    </row>
    <row r="111" spans="2:5" ht="12.75">
      <c r="B111" t="s">
        <v>41</v>
      </c>
      <c r="C111" s="11">
        <v>0.2</v>
      </c>
      <c r="D111" s="8">
        <v>0.21666666666666667</v>
      </c>
      <c r="E111" s="8">
        <v>0.22333333333333336</v>
      </c>
    </row>
    <row r="112" spans="2:5" ht="12.75">
      <c r="B112" t="s">
        <v>43</v>
      </c>
      <c r="C112" s="11">
        <v>0.22</v>
      </c>
      <c r="D112" s="8">
        <v>0.23</v>
      </c>
      <c r="E112" s="8">
        <v>0.235</v>
      </c>
    </row>
    <row r="113" spans="2:5" ht="12.75">
      <c r="B113" t="s">
        <v>46</v>
      </c>
      <c r="C113" s="8">
        <v>0.18333333333333335</v>
      </c>
      <c r="D113" s="8">
        <v>0.19333333333333336</v>
      </c>
      <c r="E113" s="8">
        <v>0.19666666666666668</v>
      </c>
    </row>
    <row r="114" spans="2:5" ht="12.75">
      <c r="B114" t="s">
        <v>49</v>
      </c>
      <c r="C114" s="8">
        <v>0.17333333333333334</v>
      </c>
      <c r="D114" s="8">
        <v>0.19</v>
      </c>
      <c r="E114" s="8">
        <v>0.19666666666666668</v>
      </c>
    </row>
    <row r="115" spans="2:5" ht="12.75">
      <c r="B115" t="s">
        <v>61</v>
      </c>
      <c r="C115" s="8">
        <v>0.18</v>
      </c>
      <c r="D115" s="8">
        <v>0.22</v>
      </c>
      <c r="E115" s="8">
        <v>0.21</v>
      </c>
    </row>
    <row r="116" spans="1:5" ht="12.75">
      <c r="A116" t="s">
        <v>56</v>
      </c>
      <c r="C116" s="9">
        <f>AVERAGE(C107:C115)</f>
        <v>0.18000000000000002</v>
      </c>
      <c r="D116" s="9">
        <f>AVERAGE(D107:D115)</f>
        <v>0.20814814814814814</v>
      </c>
      <c r="E116" s="9">
        <f>AVERAGE(E107:E115)</f>
        <v>0.2142592592592593</v>
      </c>
    </row>
    <row r="123" ht="12.75">
      <c r="D123" t="s">
        <v>54</v>
      </c>
    </row>
    <row r="125" spans="2:5" ht="12.75">
      <c r="B125" t="s">
        <v>15</v>
      </c>
      <c r="C125" s="8">
        <v>1.8666666666666665</v>
      </c>
      <c r="D125" s="8">
        <v>1.8433333333333335</v>
      </c>
      <c r="E125" s="8">
        <v>1.9666666666666668</v>
      </c>
    </row>
    <row r="126" spans="2:5" ht="12.75">
      <c r="B126" t="s">
        <v>30</v>
      </c>
      <c r="C126" s="8">
        <v>1.7166666666666668</v>
      </c>
      <c r="D126" s="8">
        <v>1.6333333333333335</v>
      </c>
      <c r="E126" s="8">
        <v>1.6833333333333333</v>
      </c>
    </row>
    <row r="127" spans="2:5" ht="12.75">
      <c r="B127" t="s">
        <v>33</v>
      </c>
      <c r="C127" s="8">
        <v>2.0033333333333334</v>
      </c>
      <c r="D127" s="8">
        <v>1.9866666666666666</v>
      </c>
      <c r="E127" s="8">
        <v>2.1133333333333333</v>
      </c>
    </row>
    <row r="128" spans="2:5" ht="12.75">
      <c r="B128" t="s">
        <v>36</v>
      </c>
      <c r="C128" s="8">
        <v>2.1633333333333336</v>
      </c>
      <c r="D128" s="8">
        <v>2.06</v>
      </c>
      <c r="E128" s="8">
        <v>2.05</v>
      </c>
    </row>
    <row r="129" spans="2:5" ht="12.75">
      <c r="B129" t="s">
        <v>41</v>
      </c>
      <c r="C129" s="11">
        <v>2.1966666666666668</v>
      </c>
      <c r="D129" s="8">
        <v>2.12</v>
      </c>
      <c r="E129" s="8">
        <v>2.07</v>
      </c>
    </row>
    <row r="130" spans="2:5" ht="12.75">
      <c r="B130" t="s">
        <v>43</v>
      </c>
      <c r="C130" s="11">
        <v>2.01</v>
      </c>
      <c r="D130" s="8">
        <v>1.92</v>
      </c>
      <c r="E130" s="8">
        <v>1.97</v>
      </c>
    </row>
    <row r="131" spans="2:5" ht="12.75">
      <c r="B131" t="s">
        <v>46</v>
      </c>
      <c r="C131" s="8">
        <v>2.65</v>
      </c>
      <c r="D131" s="8">
        <v>2.5433333333333334</v>
      </c>
      <c r="E131" s="8">
        <v>2.5833333333333335</v>
      </c>
    </row>
    <row r="132" spans="2:5" ht="12.75">
      <c r="B132" t="s">
        <v>49</v>
      </c>
      <c r="C132" s="8">
        <v>2.47</v>
      </c>
      <c r="D132" s="8">
        <v>2.346666666666667</v>
      </c>
      <c r="E132" s="8">
        <v>2.3666666666666667</v>
      </c>
    </row>
    <row r="133" spans="2:5" ht="12.75">
      <c r="B133" t="s">
        <v>61</v>
      </c>
      <c r="C133" s="8">
        <v>1.96</v>
      </c>
      <c r="D133" s="8">
        <v>1.96</v>
      </c>
      <c r="E133" s="8">
        <v>1.94</v>
      </c>
    </row>
    <row r="134" spans="1:5" ht="12.75">
      <c r="A134" t="s">
        <v>56</v>
      </c>
      <c r="C134" s="9">
        <f>AVERAGE(C125:C133)</f>
        <v>2.1151851851851853</v>
      </c>
      <c r="D134" s="9">
        <f>AVERAGE(D125:D133)</f>
        <v>2.045925925925926</v>
      </c>
      <c r="E134" s="9">
        <f>AVERAGE(E125:E133)</f>
        <v>2.0825925925925928</v>
      </c>
    </row>
    <row r="145" ht="12.75">
      <c r="D145" t="s">
        <v>55</v>
      </c>
    </row>
    <row r="147" spans="2:5" ht="12.75">
      <c r="B147" t="s">
        <v>15</v>
      </c>
      <c r="C147" s="8">
        <v>0.38</v>
      </c>
      <c r="D147" s="8">
        <v>0.23666666666666666</v>
      </c>
      <c r="E147" s="8">
        <v>0.31666666666666665</v>
      </c>
    </row>
    <row r="148" spans="2:5" ht="12.75">
      <c r="B148" t="s">
        <v>30</v>
      </c>
      <c r="C148" s="8">
        <v>0.21666666666666667</v>
      </c>
      <c r="D148" s="8">
        <v>0.22666666666666666</v>
      </c>
      <c r="E148" s="8">
        <v>0.25</v>
      </c>
    </row>
    <row r="149" spans="2:5" ht="12.75">
      <c r="B149" t="s">
        <v>33</v>
      </c>
      <c r="C149" s="8">
        <v>0.29</v>
      </c>
      <c r="D149" s="8">
        <v>0.32</v>
      </c>
      <c r="E149" s="8">
        <v>0.33</v>
      </c>
    </row>
    <row r="150" spans="2:5" ht="12.75">
      <c r="B150" t="s">
        <v>36</v>
      </c>
      <c r="C150" s="8">
        <v>0.4766666666666666</v>
      </c>
      <c r="D150" s="8">
        <v>0.44333333333333336</v>
      </c>
      <c r="E150" s="8">
        <v>0.4066666666666667</v>
      </c>
    </row>
    <row r="151" spans="2:5" ht="12.75">
      <c r="B151" t="s">
        <v>41</v>
      </c>
      <c r="C151" s="11">
        <v>0.4066666666666667</v>
      </c>
      <c r="D151" s="8">
        <v>0.4</v>
      </c>
      <c r="E151" s="8">
        <v>0.38</v>
      </c>
    </row>
    <row r="152" spans="2:5" ht="12.75">
      <c r="B152" t="s">
        <v>43</v>
      </c>
      <c r="C152" s="11">
        <v>0.47</v>
      </c>
      <c r="D152" s="8">
        <v>0.46</v>
      </c>
      <c r="E152" s="8">
        <v>0.4633333333333334</v>
      </c>
    </row>
    <row r="153" spans="2:5" ht="12.75">
      <c r="B153" t="s">
        <v>46</v>
      </c>
      <c r="C153" s="8">
        <v>0.45</v>
      </c>
      <c r="D153" s="8">
        <v>0.42</v>
      </c>
      <c r="E153" s="8">
        <v>0.42</v>
      </c>
    </row>
    <row r="154" spans="2:5" ht="12.75">
      <c r="B154" t="s">
        <v>49</v>
      </c>
      <c r="C154" s="8">
        <v>0.3633333333333333</v>
      </c>
      <c r="D154" s="8">
        <v>0.36</v>
      </c>
      <c r="E154" s="8">
        <v>0.3633333333333333</v>
      </c>
    </row>
    <row r="155" spans="2:5" ht="12.75">
      <c r="B155" t="s">
        <v>61</v>
      </c>
      <c r="C155" s="8">
        <v>0.29</v>
      </c>
      <c r="D155" s="8">
        <v>0.31</v>
      </c>
      <c r="E155" s="8"/>
    </row>
    <row r="156" spans="1:5" ht="12.75">
      <c r="A156" t="s">
        <v>56</v>
      </c>
      <c r="C156" s="9">
        <f>AVERAGE(C147:C155)</f>
        <v>0.3714814814814815</v>
      </c>
      <c r="D156" s="9">
        <f>AVERAGE(D147:D155)</f>
        <v>0.3529629629629629</v>
      </c>
      <c r="E156" s="9">
        <f>AVERAGE(E147:E154)</f>
        <v>0.36625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Besitzer</cp:lastModifiedBy>
  <dcterms:created xsi:type="dcterms:W3CDTF">2015-12-21T15:34:36Z</dcterms:created>
  <dcterms:modified xsi:type="dcterms:W3CDTF">2016-01-24T15:09:14Z</dcterms:modified>
  <cp:category/>
  <cp:version/>
  <cp:contentType/>
  <cp:contentStatus/>
</cp:coreProperties>
</file>